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1372" documentId="8_{557A6505-58F0-4572-B209-3C226E680CE6}" xr6:coauthVersionLast="47" xr6:coauthVersionMax="47" xr10:uidLastSave="{5548C0BA-C9AF-4DE5-AD47-59ADCAE73FC1}"/>
  <bookViews>
    <workbookView xWindow="-110" yWindow="-110" windowWidth="19420" windowHeight="11020" tabRatio="805" xr2:uid="{00000000-000D-0000-FFFF-FFFF00000000}"/>
  </bookViews>
  <sheets>
    <sheet name="metadata" sheetId="20" r:id="rId1"/>
    <sheet name="sampling" sheetId="21" r:id="rId2"/>
    <sheet name="signs" sheetId="13" r:id="rId3"/>
    <sheet name="immune_responses" sheetId="12" r:id="rId4"/>
    <sheet name="signs_acetone" sheetId="24" r:id="rId5"/>
    <sheet name="immune_responses_acetone" sheetId="2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25" l="1"/>
  <c r="Z9" i="25"/>
  <c r="Z10" i="25"/>
  <c r="Y13" i="25"/>
  <c r="X16" i="25"/>
  <c r="Z17" i="25"/>
  <c r="Y18" i="25"/>
  <c r="Z18" i="25"/>
  <c r="X2" i="25"/>
  <c r="W3" i="25"/>
  <c r="X3" i="25" s="1"/>
  <c r="W4" i="25"/>
  <c r="X4" i="25" s="1"/>
  <c r="W5" i="25"/>
  <c r="Z5" i="25" s="1"/>
  <c r="W6" i="25"/>
  <c r="X6" i="25" s="1"/>
  <c r="W7" i="25"/>
  <c r="X7" i="25" s="1"/>
  <c r="W8" i="25"/>
  <c r="Y8" i="25" s="1"/>
  <c r="W9" i="25"/>
  <c r="X9" i="25" s="1"/>
  <c r="W10" i="25"/>
  <c r="X10" i="25" s="1"/>
  <c r="W11" i="25"/>
  <c r="X11" i="25" s="1"/>
  <c r="W12" i="25"/>
  <c r="Y12" i="25" s="1"/>
  <c r="W13" i="25"/>
  <c r="Z13" i="25" s="1"/>
  <c r="W14" i="25"/>
  <c r="X14" i="25" s="1"/>
  <c r="W15" i="25"/>
  <c r="Y15" i="25" s="1"/>
  <c r="W16" i="25"/>
  <c r="Y16" i="25" s="1"/>
  <c r="W17" i="25"/>
  <c r="X17" i="25" s="1"/>
  <c r="W18" i="25"/>
  <c r="X18" i="25" s="1"/>
  <c r="W19" i="25"/>
  <c r="X19" i="25" s="1"/>
  <c r="W20" i="25"/>
  <c r="Y20" i="25" s="1"/>
  <c r="W22" i="25"/>
  <c r="Z22" i="25" s="1"/>
  <c r="W23" i="25"/>
  <c r="X23" i="25" s="1"/>
  <c r="W24" i="25"/>
  <c r="Z24" i="25" s="1"/>
  <c r="W25" i="25"/>
  <c r="Y25" i="25" s="1"/>
  <c r="W2" i="25"/>
  <c r="Z2" i="25" s="1"/>
  <c r="S25" i="25"/>
  <c r="S3" i="25"/>
  <c r="S4" i="25"/>
  <c r="S5" i="25"/>
  <c r="S6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2" i="25"/>
  <c r="S23" i="25"/>
  <c r="S24" i="25"/>
  <c r="S2" i="25"/>
  <c r="M2" i="12"/>
  <c r="L3" i="25"/>
  <c r="N3" i="25" s="1"/>
  <c r="L4" i="25"/>
  <c r="N4" i="25" s="1"/>
  <c r="L5" i="25"/>
  <c r="N5" i="25" s="1"/>
  <c r="L6" i="25"/>
  <c r="N6" i="25" s="1"/>
  <c r="L7" i="25"/>
  <c r="N7" i="25" s="1"/>
  <c r="L8" i="25"/>
  <c r="N8" i="25" s="1"/>
  <c r="L9" i="25"/>
  <c r="N9" i="25" s="1"/>
  <c r="L10" i="25"/>
  <c r="N10" i="25" s="1"/>
  <c r="L11" i="25"/>
  <c r="N11" i="25" s="1"/>
  <c r="L12" i="25"/>
  <c r="N12" i="25" s="1"/>
  <c r="L13" i="25"/>
  <c r="N13" i="25" s="1"/>
  <c r="L14" i="25"/>
  <c r="N14" i="25" s="1"/>
  <c r="L15" i="25"/>
  <c r="N15" i="25" s="1"/>
  <c r="L16" i="25"/>
  <c r="N16" i="25" s="1"/>
  <c r="L17" i="25"/>
  <c r="N17" i="25" s="1"/>
  <c r="L18" i="25"/>
  <c r="N18" i="25" s="1"/>
  <c r="L19" i="25"/>
  <c r="N19" i="25" s="1"/>
  <c r="L20" i="25"/>
  <c r="N20" i="25" s="1"/>
  <c r="L22" i="25"/>
  <c r="N22" i="25" s="1"/>
  <c r="L23" i="25"/>
  <c r="N23" i="25" s="1"/>
  <c r="L24" i="25"/>
  <c r="N24" i="25" s="1"/>
  <c r="L25" i="25"/>
  <c r="N25" i="25" s="1"/>
  <c r="L2" i="25"/>
  <c r="N2" i="25" s="1"/>
  <c r="K3" i="25"/>
  <c r="M3" i="25" s="1"/>
  <c r="K4" i="25"/>
  <c r="M4" i="25" s="1"/>
  <c r="K5" i="25"/>
  <c r="M5" i="25" s="1"/>
  <c r="K6" i="25"/>
  <c r="M6" i="25" s="1"/>
  <c r="K7" i="25"/>
  <c r="M7" i="25" s="1"/>
  <c r="K8" i="25"/>
  <c r="M8" i="25" s="1"/>
  <c r="K9" i="25"/>
  <c r="M9" i="25" s="1"/>
  <c r="K10" i="25"/>
  <c r="M10" i="25" s="1"/>
  <c r="K11" i="25"/>
  <c r="M11" i="25" s="1"/>
  <c r="K12" i="25"/>
  <c r="M12" i="25" s="1"/>
  <c r="K13" i="25"/>
  <c r="M13" i="25" s="1"/>
  <c r="K14" i="25"/>
  <c r="M14" i="25" s="1"/>
  <c r="K15" i="25"/>
  <c r="M15" i="25" s="1"/>
  <c r="K16" i="25"/>
  <c r="M16" i="25" s="1"/>
  <c r="K17" i="25"/>
  <c r="M17" i="25" s="1"/>
  <c r="K18" i="25"/>
  <c r="M18" i="25" s="1"/>
  <c r="K19" i="25"/>
  <c r="M19" i="25" s="1"/>
  <c r="K20" i="25"/>
  <c r="M20" i="25" s="1"/>
  <c r="K22" i="25"/>
  <c r="M22" i="25" s="1"/>
  <c r="K23" i="25"/>
  <c r="M23" i="25" s="1"/>
  <c r="K24" i="25"/>
  <c r="M24" i="25" s="1"/>
  <c r="K25" i="25"/>
  <c r="M25" i="25" s="1"/>
  <c r="K2" i="25"/>
  <c r="M2" i="25" s="1"/>
  <c r="X15" i="25" l="1"/>
  <c r="Z7" i="25"/>
  <c r="X25" i="25"/>
  <c r="Z15" i="25"/>
  <c r="Y7" i="25"/>
  <c r="Y24" i="25"/>
  <c r="X24" i="25"/>
  <c r="X22" i="25"/>
  <c r="X13" i="25"/>
  <c r="Y10" i="25"/>
  <c r="X5" i="25"/>
  <c r="Z20" i="25"/>
  <c r="Z12" i="25"/>
  <c r="Z4" i="25"/>
  <c r="Y4" i="25"/>
  <c r="Y2" i="25"/>
  <c r="Z23" i="25"/>
  <c r="X20" i="25"/>
  <c r="Y17" i="25"/>
  <c r="Z14" i="25"/>
  <c r="X12" i="25"/>
  <c r="Y9" i="25"/>
  <c r="Z6" i="25"/>
  <c r="Y23" i="25"/>
  <c r="Z19" i="25"/>
  <c r="Y14" i="25"/>
  <c r="Z11" i="25"/>
  <c r="Y6" i="25"/>
  <c r="Z3" i="25"/>
  <c r="Y22" i="25"/>
  <c r="Y5" i="25"/>
  <c r="Z25" i="25"/>
  <c r="Y19" i="25"/>
  <c r="Z16" i="25"/>
  <c r="Y11" i="25"/>
  <c r="Z8" i="25"/>
  <c r="Y3" i="25"/>
  <c r="O4" i="25"/>
  <c r="P4" i="25" s="1"/>
  <c r="O20" i="25"/>
  <c r="P20" i="25" s="1"/>
  <c r="O11" i="25"/>
  <c r="P11" i="25" s="1"/>
  <c r="O3" i="25"/>
  <c r="P3" i="25" s="1"/>
  <c r="O18" i="25"/>
  <c r="P18" i="25" s="1"/>
  <c r="O17" i="25"/>
  <c r="P17" i="25" s="1"/>
  <c r="O12" i="25"/>
  <c r="P12" i="25" s="1"/>
  <c r="O10" i="25"/>
  <c r="P10" i="25" s="1"/>
  <c r="O9" i="25"/>
  <c r="P9" i="25" s="1"/>
  <c r="O19" i="25"/>
  <c r="P19" i="25" s="1"/>
  <c r="O2" i="25"/>
  <c r="P2" i="25" s="1"/>
  <c r="O15" i="25"/>
  <c r="P15" i="25" s="1"/>
  <c r="O25" i="25"/>
  <c r="P25" i="25" s="1"/>
  <c r="O16" i="25"/>
  <c r="P16" i="25" s="1"/>
  <c r="O8" i="25"/>
  <c r="P8" i="25" s="1"/>
  <c r="O22" i="25"/>
  <c r="P22" i="25" s="1"/>
  <c r="O7" i="25"/>
  <c r="P7" i="25" s="1"/>
  <c r="O5" i="25"/>
  <c r="P5" i="25" s="1"/>
  <c r="O14" i="25"/>
  <c r="P14" i="25" s="1"/>
  <c r="O13" i="25"/>
  <c r="P13" i="25" s="1"/>
  <c r="O24" i="25"/>
  <c r="P24" i="25" s="1"/>
  <c r="O23" i="25"/>
  <c r="P23" i="25" s="1"/>
  <c r="O6" i="25"/>
  <c r="P6" i="25" s="1"/>
  <c r="L40" i="12" l="1"/>
  <c r="N40" i="12" s="1"/>
  <c r="K40" i="12"/>
  <c r="M40" i="12" s="1"/>
  <c r="L39" i="12"/>
  <c r="N39" i="12" s="1"/>
  <c r="K39" i="12"/>
  <c r="M39" i="12" s="1"/>
  <c r="L38" i="12"/>
  <c r="N38" i="12" s="1"/>
  <c r="K38" i="12"/>
  <c r="M38" i="12" s="1"/>
  <c r="L37" i="12"/>
  <c r="N37" i="12" s="1"/>
  <c r="K37" i="12"/>
  <c r="M37" i="12" s="1"/>
  <c r="L36" i="12"/>
  <c r="N36" i="12" s="1"/>
  <c r="K36" i="12"/>
  <c r="M36" i="12" s="1"/>
  <c r="L35" i="12"/>
  <c r="N35" i="12" s="1"/>
  <c r="K35" i="12"/>
  <c r="M35" i="12" s="1"/>
  <c r="L34" i="12"/>
  <c r="N34" i="12" s="1"/>
  <c r="K34" i="12"/>
  <c r="M34" i="12" s="1"/>
  <c r="L33" i="12"/>
  <c r="N33" i="12" s="1"/>
  <c r="K33" i="12"/>
  <c r="M33" i="12" s="1"/>
  <c r="L32" i="12"/>
  <c r="N32" i="12" s="1"/>
  <c r="K32" i="12"/>
  <c r="M32" i="12" s="1"/>
  <c r="L31" i="12"/>
  <c r="N31" i="12" s="1"/>
  <c r="K31" i="12"/>
  <c r="M31" i="12" s="1"/>
  <c r="L30" i="12"/>
  <c r="N30" i="12" s="1"/>
  <c r="K30" i="12"/>
  <c r="M30" i="12" s="1"/>
  <c r="L29" i="12"/>
  <c r="N29" i="12" s="1"/>
  <c r="K29" i="12"/>
  <c r="M29" i="12" s="1"/>
  <c r="L28" i="12"/>
  <c r="N28" i="12" s="1"/>
  <c r="K28" i="12"/>
  <c r="M28" i="12" s="1"/>
  <c r="L27" i="12"/>
  <c r="N27" i="12" s="1"/>
  <c r="K27" i="12"/>
  <c r="M27" i="12" s="1"/>
  <c r="L26" i="12"/>
  <c r="N26" i="12" s="1"/>
  <c r="K26" i="12"/>
  <c r="M26" i="12" s="1"/>
  <c r="L25" i="12"/>
  <c r="N25" i="12" s="1"/>
  <c r="K25" i="12"/>
  <c r="M25" i="12" s="1"/>
  <c r="L24" i="12"/>
  <c r="N24" i="12" s="1"/>
  <c r="K24" i="12"/>
  <c r="M24" i="12" s="1"/>
  <c r="L23" i="12"/>
  <c r="N23" i="12" s="1"/>
  <c r="K23" i="12"/>
  <c r="M23" i="12" s="1"/>
  <c r="L22" i="12"/>
  <c r="N22" i="12" s="1"/>
  <c r="K22" i="12"/>
  <c r="M22" i="12" s="1"/>
  <c r="L21" i="12"/>
  <c r="N21" i="12" s="1"/>
  <c r="K21" i="12"/>
  <c r="M21" i="12" s="1"/>
  <c r="L20" i="12"/>
  <c r="N20" i="12" s="1"/>
  <c r="K20" i="12"/>
  <c r="M20" i="12" s="1"/>
  <c r="L19" i="12"/>
  <c r="N19" i="12" s="1"/>
  <c r="K19" i="12"/>
  <c r="M19" i="12" s="1"/>
  <c r="L18" i="12"/>
  <c r="N18" i="12" s="1"/>
  <c r="K18" i="12"/>
  <c r="M18" i="12" s="1"/>
  <c r="L17" i="12"/>
  <c r="N17" i="12" s="1"/>
  <c r="K17" i="12"/>
  <c r="M17" i="12" s="1"/>
  <c r="L16" i="12"/>
  <c r="N16" i="12" s="1"/>
  <c r="K16" i="12"/>
  <c r="M16" i="12" s="1"/>
  <c r="L15" i="12"/>
  <c r="N15" i="12" s="1"/>
  <c r="K15" i="12"/>
  <c r="M15" i="12" s="1"/>
  <c r="L14" i="12"/>
  <c r="N14" i="12" s="1"/>
  <c r="K14" i="12"/>
  <c r="M14" i="12" s="1"/>
  <c r="L13" i="12"/>
  <c r="N13" i="12" s="1"/>
  <c r="K13" i="12"/>
  <c r="M13" i="12" s="1"/>
  <c r="L12" i="12"/>
  <c r="N12" i="12" s="1"/>
  <c r="K12" i="12"/>
  <c r="M12" i="12" s="1"/>
  <c r="L11" i="12"/>
  <c r="N11" i="12" s="1"/>
  <c r="K11" i="12"/>
  <c r="M11" i="12" s="1"/>
  <c r="L10" i="12"/>
  <c r="N10" i="12" s="1"/>
  <c r="K10" i="12"/>
  <c r="M10" i="12" s="1"/>
  <c r="L9" i="12"/>
  <c r="N9" i="12" s="1"/>
  <c r="K9" i="12"/>
  <c r="M9" i="12" s="1"/>
  <c r="L8" i="12"/>
  <c r="N8" i="12" s="1"/>
  <c r="K8" i="12"/>
  <c r="M8" i="12" s="1"/>
  <c r="L7" i="12"/>
  <c r="N7" i="12" s="1"/>
  <c r="K7" i="12"/>
  <c r="M7" i="12" s="1"/>
  <c r="L6" i="12"/>
  <c r="N6" i="12" s="1"/>
  <c r="K6" i="12"/>
  <c r="M6" i="12" s="1"/>
  <c r="L5" i="12"/>
  <c r="N5" i="12" s="1"/>
  <c r="K5" i="12"/>
  <c r="M5" i="12" s="1"/>
  <c r="L4" i="12"/>
  <c r="N4" i="12" s="1"/>
  <c r="K4" i="12"/>
  <c r="M4" i="12" s="1"/>
  <c r="L3" i="12"/>
  <c r="N3" i="12" s="1"/>
  <c r="K3" i="12"/>
  <c r="M3" i="12" s="1"/>
  <c r="L2" i="12"/>
  <c r="N2" i="12" s="1"/>
  <c r="K2" i="12"/>
  <c r="S2" i="12"/>
  <c r="S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O22" i="12" l="1"/>
  <c r="P22" i="12" s="1"/>
  <c r="O10" i="12"/>
  <c r="P10" i="12"/>
  <c r="O3" i="12"/>
  <c r="P3" i="12" s="1"/>
  <c r="O7" i="12"/>
  <c r="P7" i="12"/>
  <c r="O11" i="12"/>
  <c r="P11" i="12" s="1"/>
  <c r="O15" i="12"/>
  <c r="P15" i="12"/>
  <c r="O19" i="12"/>
  <c r="P19" i="12" s="1"/>
  <c r="O21" i="12"/>
  <c r="P21" i="12"/>
  <c r="O2" i="12"/>
  <c r="P2" i="12" s="1"/>
  <c r="O23" i="12"/>
  <c r="P23" i="12"/>
  <c r="O27" i="12"/>
  <c r="P27" i="12" s="1"/>
  <c r="O31" i="12"/>
  <c r="P31" i="12"/>
  <c r="O35" i="12"/>
  <c r="P35" i="12" s="1"/>
  <c r="O39" i="12"/>
  <c r="P39" i="12"/>
  <c r="O5" i="12"/>
  <c r="P5" i="12"/>
  <c r="O17" i="12"/>
  <c r="P17" i="12" s="1"/>
  <c r="O6" i="12"/>
  <c r="P6" i="12"/>
  <c r="O4" i="12"/>
  <c r="P4" i="12"/>
  <c r="O8" i="12"/>
  <c r="P8" i="12"/>
  <c r="O12" i="12"/>
  <c r="P12" i="12"/>
  <c r="O16" i="12"/>
  <c r="P16" i="12"/>
  <c r="O20" i="12"/>
  <c r="P20" i="12"/>
  <c r="O14" i="12"/>
  <c r="P14" i="12"/>
  <c r="O24" i="12"/>
  <c r="P24" i="12"/>
  <c r="O28" i="12"/>
  <c r="P28" i="12"/>
  <c r="O32" i="12"/>
  <c r="P32" i="12"/>
  <c r="O36" i="12"/>
  <c r="P36" i="12"/>
  <c r="O40" i="12"/>
  <c r="P40" i="12"/>
  <c r="O9" i="12"/>
  <c r="P9" i="12" s="1"/>
  <c r="O13" i="12"/>
  <c r="P13" i="12"/>
  <c r="O25" i="12"/>
  <c r="P25" i="12" s="1"/>
  <c r="O29" i="12"/>
  <c r="P29" i="12"/>
  <c r="O33" i="12"/>
  <c r="P33" i="12"/>
  <c r="O37" i="12"/>
  <c r="P37" i="12"/>
  <c r="O18" i="12"/>
  <c r="P18" i="12"/>
  <c r="O26" i="12"/>
  <c r="P26" i="12"/>
  <c r="O30" i="12"/>
  <c r="P30" i="12" s="1"/>
  <c r="O34" i="12"/>
  <c r="P34" i="12"/>
  <c r="O38" i="12"/>
  <c r="P38" i="12"/>
  <c r="W3" i="12"/>
  <c r="X3" i="12" s="1"/>
  <c r="W4" i="12"/>
  <c r="X4" i="12" s="1"/>
  <c r="W5" i="12"/>
  <c r="X5" i="12" s="1"/>
  <c r="W6" i="12"/>
  <c r="X6" i="12" s="1"/>
  <c r="W7" i="12"/>
  <c r="X7" i="12" s="1"/>
  <c r="W8" i="12"/>
  <c r="X8" i="12" s="1"/>
  <c r="W9" i="12"/>
  <c r="Y9" i="12" s="1"/>
  <c r="W10" i="12"/>
  <c r="X10" i="12" s="1"/>
  <c r="W11" i="12"/>
  <c r="X11" i="12" s="1"/>
  <c r="W12" i="12"/>
  <c r="X12" i="12" s="1"/>
  <c r="W13" i="12"/>
  <c r="X13" i="12" s="1"/>
  <c r="W14" i="12"/>
  <c r="X14" i="12" s="1"/>
  <c r="W15" i="12"/>
  <c r="X15" i="12" s="1"/>
  <c r="W16" i="12"/>
  <c r="X16" i="12" s="1"/>
  <c r="W17" i="12"/>
  <c r="X17" i="12" s="1"/>
  <c r="W18" i="12"/>
  <c r="X18" i="12" s="1"/>
  <c r="W19" i="12"/>
  <c r="X19" i="12" s="1"/>
  <c r="W20" i="12"/>
  <c r="X20" i="12" s="1"/>
  <c r="W21" i="12"/>
  <c r="X21" i="12" s="1"/>
  <c r="W22" i="12"/>
  <c r="X22" i="12" s="1"/>
  <c r="W23" i="12"/>
  <c r="X23" i="12" s="1"/>
  <c r="W24" i="12"/>
  <c r="X24" i="12" s="1"/>
  <c r="W25" i="12"/>
  <c r="X25" i="12" s="1"/>
  <c r="W26" i="12"/>
  <c r="X26" i="12" s="1"/>
  <c r="W27" i="12"/>
  <c r="X27" i="12" s="1"/>
  <c r="W28" i="12"/>
  <c r="X28" i="12" s="1"/>
  <c r="W29" i="12"/>
  <c r="X29" i="12" s="1"/>
  <c r="W30" i="12"/>
  <c r="X30" i="12" s="1"/>
  <c r="W31" i="12"/>
  <c r="X31" i="12" s="1"/>
  <c r="W32" i="12"/>
  <c r="X32" i="12" s="1"/>
  <c r="W33" i="12"/>
  <c r="Y33" i="12" s="1"/>
  <c r="W34" i="12"/>
  <c r="Y34" i="12" s="1"/>
  <c r="W35" i="12"/>
  <c r="X35" i="12" s="1"/>
  <c r="W36" i="12"/>
  <c r="X36" i="12" s="1"/>
  <c r="W37" i="12"/>
  <c r="X37" i="12" s="1"/>
  <c r="W38" i="12"/>
  <c r="X38" i="12" s="1"/>
  <c r="W39" i="12"/>
  <c r="X39" i="12" s="1"/>
  <c r="W40" i="12"/>
  <c r="X40" i="12" s="1"/>
  <c r="W2" i="12"/>
  <c r="Y2" i="12" s="1"/>
  <c r="Z34" i="12" l="1"/>
  <c r="Z10" i="12"/>
  <c r="Z31" i="12"/>
  <c r="Z26" i="12"/>
  <c r="Z23" i="12"/>
  <c r="Z18" i="12"/>
  <c r="Z15" i="12"/>
  <c r="Z39" i="12"/>
  <c r="Z7" i="12"/>
  <c r="Z2" i="12"/>
  <c r="Z33" i="12"/>
  <c r="Z25" i="12"/>
  <c r="Z17" i="12"/>
  <c r="Z9" i="12"/>
  <c r="Z40" i="12"/>
  <c r="Z32" i="12"/>
  <c r="Z24" i="12"/>
  <c r="Z16" i="12"/>
  <c r="Z8" i="12"/>
  <c r="Z38" i="12"/>
  <c r="Z30" i="12"/>
  <c r="Z22" i="12"/>
  <c r="Z14" i="12"/>
  <c r="Z6" i="12"/>
  <c r="Z37" i="12"/>
  <c r="Z29" i="12"/>
  <c r="Z21" i="12"/>
  <c r="Z13" i="12"/>
  <c r="Z5" i="12"/>
  <c r="X9" i="12"/>
  <c r="Z36" i="12"/>
  <c r="Z28" i="12"/>
  <c r="Z20" i="12"/>
  <c r="Z12" i="12"/>
  <c r="Z4" i="12"/>
  <c r="X2" i="12"/>
  <c r="Z35" i="12"/>
  <c r="Z27" i="12"/>
  <c r="Z19" i="12"/>
  <c r="Z11" i="12"/>
  <c r="Z3" i="12"/>
  <c r="Y26" i="12"/>
  <c r="Y25" i="12"/>
  <c r="X33" i="12"/>
  <c r="Y40" i="12"/>
  <c r="Y32" i="12"/>
  <c r="Y24" i="12"/>
  <c r="Y16" i="12"/>
  <c r="Y8" i="12"/>
  <c r="Y18" i="12"/>
  <c r="X34" i="12"/>
  <c r="Y17" i="12"/>
  <c r="Y39" i="12"/>
  <c r="Y31" i="12"/>
  <c r="Y23" i="12"/>
  <c r="Y15" i="12"/>
  <c r="Y7" i="12"/>
  <c r="Y6" i="12"/>
  <c r="Y10" i="12"/>
  <c r="Y30" i="12"/>
  <c r="Y14" i="12"/>
  <c r="Y37" i="12"/>
  <c r="Y29" i="12"/>
  <c r="Y21" i="12"/>
  <c r="Y13" i="12"/>
  <c r="Y5" i="12"/>
  <c r="Y38" i="12"/>
  <c r="Y22" i="12"/>
  <c r="Y36" i="12"/>
  <c r="Y28" i="12"/>
  <c r="Y20" i="12"/>
  <c r="Y12" i="12"/>
  <c r="Y4" i="12"/>
  <c r="Y35" i="12"/>
  <c r="Y27" i="12"/>
  <c r="Y19" i="12"/>
  <c r="Y11" i="12"/>
  <c r="Y3" i="12"/>
</calcChain>
</file>

<file path=xl/sharedStrings.xml><?xml version="1.0" encoding="utf-8"?>
<sst xmlns="http://schemas.openxmlformats.org/spreadsheetml/2006/main" count="663" uniqueCount="110">
  <si>
    <t>C</t>
  </si>
  <si>
    <t>CAR</t>
  </si>
  <si>
    <t>CPF</t>
  </si>
  <si>
    <t>ACP</t>
  </si>
  <si>
    <t>variable</t>
  </si>
  <si>
    <t>pH</t>
  </si>
  <si>
    <t>ND</t>
  </si>
  <si>
    <t>SC</t>
  </si>
  <si>
    <t>date_sample</t>
  </si>
  <si>
    <t>treatment</t>
  </si>
  <si>
    <t>snail</t>
  </si>
  <si>
    <t>survival</t>
  </si>
  <si>
    <t>adherence</t>
  </si>
  <si>
    <t>protrusion</t>
  </si>
  <si>
    <t>NA</t>
  </si>
  <si>
    <t>vessel</t>
  </si>
  <si>
    <t>length</t>
  </si>
  <si>
    <t>shell length in cm</t>
  </si>
  <si>
    <t>weight</t>
  </si>
  <si>
    <t>snail sampling date</t>
  </si>
  <si>
    <r>
      <t>C: water control, dechlorinated tap water; SC: solvent control, 0.001% acetone; CAR: 13 µg 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 carbaryl; CPF: 22 µg 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 chlorpyrifos; ACP: 14 µg 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 acetamiprid</t>
    </r>
  </si>
  <si>
    <t>pa_total</t>
  </si>
  <si>
    <t>pa</t>
  </si>
  <si>
    <t>phagocytic activity</t>
  </si>
  <si>
    <t>hyalinocytes</t>
  </si>
  <si>
    <t>granulocytes</t>
  </si>
  <si>
    <t>blast</t>
  </si>
  <si>
    <t>prop_hyal</t>
  </si>
  <si>
    <t>prop_gran</t>
  </si>
  <si>
    <t>prop_blast</t>
  </si>
  <si>
    <t>prop_total</t>
  </si>
  <si>
    <t>replicate</t>
  </si>
  <si>
    <t>value</t>
  </si>
  <si>
    <t>conductivity</t>
  </si>
  <si>
    <t>turbidity</t>
  </si>
  <si>
    <t>oxygen</t>
  </si>
  <si>
    <t>colif</t>
  </si>
  <si>
    <t>date</t>
  </si>
  <si>
    <t xml:space="preserve">turbidity </t>
  </si>
  <si>
    <t>temp_samp</t>
  </si>
  <si>
    <t>temp_exp</t>
  </si>
  <si>
    <t xml:space="preserve">exprimental water temperature (°C) </t>
  </si>
  <si>
    <t>nitrogen</t>
  </si>
  <si>
    <t>phosphorus</t>
  </si>
  <si>
    <t>number of blast-like cells</t>
  </si>
  <si>
    <t>number of hyalinocytes</t>
  </si>
  <si>
    <t>number of granulocytes</t>
  </si>
  <si>
    <t>water temperature (°C) at sampling site</t>
  </si>
  <si>
    <r>
      <rPr>
        <sz val="11"/>
        <color theme="1"/>
        <rFont val="Calibri"/>
        <family val="2"/>
        <scheme val="minor"/>
      </rPr>
      <t>conductivity (μS cm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 at sampling site</t>
    </r>
  </si>
  <si>
    <r>
      <t>dissolved oxygen (mg 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 at sampling site</t>
    </r>
  </si>
  <si>
    <t>turbidity (NTU) at sampling site</t>
  </si>
  <si>
    <t>total coliform bacteria most probable number (MPN) in sampling site water</t>
  </si>
  <si>
    <r>
      <t xml:space="preserve">total nitrogen </t>
    </r>
    <r>
      <rPr>
        <sz val="11"/>
        <color theme="1"/>
        <rFont val="Aptos Narrow"/>
        <family val="2"/>
      </rPr>
      <t>µ</t>
    </r>
    <r>
      <rPr>
        <sz val="11"/>
        <color theme="1"/>
        <rFont val="Calibri"/>
        <family val="2"/>
      </rPr>
      <t>g L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 xml:space="preserve"> (APHA, 1998)</t>
    </r>
    <r>
      <rPr>
        <sz val="11"/>
        <color theme="1"/>
        <rFont val="Calibri"/>
        <family val="2"/>
        <scheme val="minor"/>
      </rPr>
      <t xml:space="preserve"> in sampling site water</t>
    </r>
  </si>
  <si>
    <r>
      <t xml:space="preserve">total phosphorus </t>
    </r>
    <r>
      <rPr>
        <sz val="11"/>
        <color theme="1"/>
        <rFont val="Aptos Narrow"/>
        <family val="2"/>
      </rPr>
      <t>µ</t>
    </r>
    <r>
      <rPr>
        <sz val="11"/>
        <color theme="1"/>
        <rFont val="Calibri"/>
        <family val="2"/>
      </rPr>
      <t>g L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 xml:space="preserve"> (APHA, 1998)</t>
    </r>
    <r>
      <rPr>
        <sz val="11"/>
        <color theme="1"/>
        <rFont val="Calibri"/>
        <family val="2"/>
        <scheme val="minor"/>
      </rPr>
      <t xml:space="preserve"> in sampling site water</t>
    </r>
  </si>
  <si>
    <t>dead</t>
  </si>
  <si>
    <t>live_average</t>
  </si>
  <si>
    <t>dead_average</t>
  </si>
  <si>
    <t>live_ml_average</t>
  </si>
  <si>
    <t>dead_ml_average</t>
  </si>
  <si>
    <t>alive</t>
  </si>
  <si>
    <t>0.0005 %</t>
  </si>
  <si>
    <t>0.001 %</t>
  </si>
  <si>
    <t>0.002 %</t>
  </si>
  <si>
    <t>sampling</t>
  </si>
  <si>
    <t>data of water physicochemical characteristics of the sampling site</t>
  </si>
  <si>
    <t>signs</t>
  </si>
  <si>
    <t>data of snails used and behavioral neurotoxic signs after the toxicity test</t>
  </si>
  <si>
    <t>immune_responses</t>
  </si>
  <si>
    <t>data of immune responses after the toxicity test</t>
  </si>
  <si>
    <t>signs_acetone</t>
  </si>
  <si>
    <t>data of snails used and behavioral neurotoxic signs after the acetone toxicity test</t>
  </si>
  <si>
    <t>immune_responses_acetone</t>
  </si>
  <si>
    <t>data of immune responses after the acetone toxicity test</t>
  </si>
  <si>
    <t>sampling date</t>
  </si>
  <si>
    <t>physicochemical variable</t>
  </si>
  <si>
    <t>subsite</t>
  </si>
  <si>
    <t>subsite for sampling</t>
  </si>
  <si>
    <t>replicate of water sampled</t>
  </si>
  <si>
    <t>value of the physicochemical variable</t>
  </si>
  <si>
    <t>vessel identification number</t>
  </si>
  <si>
    <t>snail identification number</t>
  </si>
  <si>
    <t>snail adherence (0: not adhered; 1: adhered)</t>
  </si>
  <si>
    <t>abnormal head-foot protrusion (0: no head-foot protrusion; 1: head-foot protrusion)</t>
  </si>
  <si>
    <t>snail survival (0: dead; 1: alive)</t>
  </si>
  <si>
    <t>sof tissue body mass (without shell) in g</t>
  </si>
  <si>
    <t>alive1</t>
  </si>
  <si>
    <t>dead1</t>
  </si>
  <si>
    <t>alive2</t>
  </si>
  <si>
    <t>dead2</t>
  </si>
  <si>
    <t>alive3</t>
  </si>
  <si>
    <t>dead3</t>
  </si>
  <si>
    <t>alive4</t>
  </si>
  <si>
    <t>dead4</t>
  </si>
  <si>
    <t>number of alive hemocytes (four replicates)</t>
  </si>
  <si>
    <t>number of dead hemocytes (four replicates)</t>
  </si>
  <si>
    <t>average of alive hemocytes (average of four replicates)</t>
  </si>
  <si>
    <t>average of dead hemocytes (average of four replicates)</t>
  </si>
  <si>
    <t>average of alive hemocytes per ml of hemolymph</t>
  </si>
  <si>
    <t>average of dead hemocytes per ml of hemolymph</t>
  </si>
  <si>
    <t>total hemocytes</t>
  </si>
  <si>
    <t>number of viable hemocytes</t>
  </si>
  <si>
    <t>hem_tot</t>
  </si>
  <si>
    <t>hem_viab</t>
  </si>
  <si>
    <t>pa_phem</t>
  </si>
  <si>
    <t>total hemocytes counted for phagocytic activity</t>
  </si>
  <si>
    <t>number of phagocytic hemocytes</t>
  </si>
  <si>
    <t>total hemocytes counted to identify hemocyte type proportions</t>
  </si>
  <si>
    <t>proportion of hyalinocytes</t>
  </si>
  <si>
    <t>proportion of granulocytes</t>
  </si>
  <si>
    <t>proportion of blast-like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</si>
</sst>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1"/>
      <scheme val="minor"/>
    </font>
    <font>
      <sz val="11"/>
      <color theme="1"/>
      <name val="Aptos Narrow"/>
      <family val="2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8" tint="0.39997558519241921"/>
        <bgColor theme="6"/>
      </patternFill>
    </fill>
    <fill>
      <patternFill patternType="solid">
        <fgColor theme="6" tint="0.39997558519241921"/>
        <bgColor theme="6"/>
      </patternFill>
    </fill>
  </fills>
  <borders count="5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2" fillId="2" borderId="3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4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Font="1"/>
    <xf numFmtId="0" fontId="2" fillId="2" borderId="0" xfId="0" applyFont="1" applyFill="1" applyBorder="1" applyAlignment="1">
      <alignment horizontal="center" vertical="center"/>
    </xf>
    <xf numFmtId="171" fontId="0" fillId="0" borderId="0" xfId="0" applyNumberFormat="1"/>
    <xf numFmtId="0" fontId="0" fillId="0" borderId="0" xfId="0" applyBorder="1"/>
    <xf numFmtId="171" fontId="0" fillId="0" borderId="0" xfId="0" applyNumberFormat="1" applyBorder="1"/>
    <xf numFmtId="0" fontId="7" fillId="0" borderId="0" xfId="0" applyFont="1"/>
    <xf numFmtId="14" fontId="0" fillId="0" borderId="0" xfId="0" applyNumberFormat="1" applyFont="1" applyBorder="1"/>
    <xf numFmtId="0" fontId="0" fillId="0" borderId="0" xfId="0" applyFill="1" applyBorder="1"/>
    <xf numFmtId="0" fontId="2" fillId="2" borderId="0" xfId="0" applyFont="1" applyFill="1" applyBorder="1"/>
    <xf numFmtId="0" fontId="1" fillId="0" borderId="0" xfId="0" applyFont="1" applyFill="1" applyBorder="1"/>
    <xf numFmtId="2" fontId="0" fillId="0" borderId="0" xfId="0" applyNumberFormat="1" applyFill="1"/>
    <xf numFmtId="0" fontId="0" fillId="0" borderId="0" xfId="0" applyFill="1"/>
    <xf numFmtId="49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871E-527E-4F94-83E4-B72A388D7F43}">
  <dimension ref="A1:B49"/>
  <sheetViews>
    <sheetView tabSelected="1" workbookViewId="0">
      <selection activeCell="F10" sqref="F10"/>
    </sheetView>
  </sheetViews>
  <sheetFormatPr defaultRowHeight="14.5" x14ac:dyDescent="0.35"/>
  <cols>
    <col min="1" max="1" width="25.1796875" bestFit="1" customWidth="1"/>
    <col min="2" max="2" width="27.26953125" bestFit="1" customWidth="1"/>
  </cols>
  <sheetData>
    <row r="1" spans="1:2" x14ac:dyDescent="0.35">
      <c r="A1" s="24" t="s">
        <v>63</v>
      </c>
      <c r="B1" t="s">
        <v>64</v>
      </c>
    </row>
    <row r="2" spans="1:2" x14ac:dyDescent="0.35">
      <c r="A2" s="24" t="s">
        <v>65</v>
      </c>
      <c r="B2" t="s">
        <v>66</v>
      </c>
    </row>
    <row r="3" spans="1:2" x14ac:dyDescent="0.35">
      <c r="A3" s="24" t="s">
        <v>67</v>
      </c>
      <c r="B3" t="s">
        <v>68</v>
      </c>
    </row>
    <row r="4" spans="1:2" x14ac:dyDescent="0.35">
      <c r="A4" s="24" t="s">
        <v>69</v>
      </c>
      <c r="B4" t="s">
        <v>70</v>
      </c>
    </row>
    <row r="5" spans="1:2" x14ac:dyDescent="0.35">
      <c r="A5" s="24" t="s">
        <v>71</v>
      </c>
      <c r="B5" t="s">
        <v>72</v>
      </c>
    </row>
    <row r="7" spans="1:2" x14ac:dyDescent="0.35">
      <c r="A7" s="2" t="s">
        <v>37</v>
      </c>
      <c r="B7" t="s">
        <v>73</v>
      </c>
    </row>
    <row r="8" spans="1:2" x14ac:dyDescent="0.35">
      <c r="A8" s="2" t="s">
        <v>4</v>
      </c>
      <c r="B8" t="s">
        <v>74</v>
      </c>
    </row>
    <row r="9" spans="1:2" x14ac:dyDescent="0.35">
      <c r="A9" s="2" t="s">
        <v>75</v>
      </c>
      <c r="B9" t="s">
        <v>76</v>
      </c>
    </row>
    <row r="10" spans="1:2" x14ac:dyDescent="0.35">
      <c r="A10" s="2" t="s">
        <v>31</v>
      </c>
      <c r="B10" t="s">
        <v>77</v>
      </c>
    </row>
    <row r="11" spans="1:2" x14ac:dyDescent="0.35">
      <c r="A11" s="2" t="s">
        <v>32</v>
      </c>
      <c r="B11" t="s">
        <v>78</v>
      </c>
    </row>
    <row r="12" spans="1:2" x14ac:dyDescent="0.35">
      <c r="A12" s="28" t="s">
        <v>39</v>
      </c>
      <c r="B12" t="s">
        <v>47</v>
      </c>
    </row>
    <row r="13" spans="1:2" ht="16.5" x14ac:dyDescent="0.35">
      <c r="A13" s="28" t="s">
        <v>33</v>
      </c>
      <c r="B13" s="10" t="s">
        <v>48</v>
      </c>
    </row>
    <row r="14" spans="1:2" ht="16.5" x14ac:dyDescent="0.35">
      <c r="A14" s="28" t="s">
        <v>35</v>
      </c>
      <c r="B14" s="15" t="s">
        <v>49</v>
      </c>
    </row>
    <row r="15" spans="1:2" x14ac:dyDescent="0.35">
      <c r="A15" s="28" t="s">
        <v>34</v>
      </c>
      <c r="B15" t="s">
        <v>50</v>
      </c>
    </row>
    <row r="16" spans="1:2" x14ac:dyDescent="0.35">
      <c r="A16" s="28" t="s">
        <v>36</v>
      </c>
      <c r="B16" t="s">
        <v>51</v>
      </c>
    </row>
    <row r="17" spans="1:2" x14ac:dyDescent="0.35">
      <c r="A17" s="28" t="s">
        <v>40</v>
      </c>
      <c r="B17" t="s">
        <v>41</v>
      </c>
    </row>
    <row r="18" spans="1:2" ht="16.5" x14ac:dyDescent="0.35">
      <c r="A18" s="28" t="s">
        <v>42</v>
      </c>
      <c r="B18" t="s">
        <v>52</v>
      </c>
    </row>
    <row r="19" spans="1:2" ht="16.5" x14ac:dyDescent="0.35">
      <c r="A19" s="28" t="s">
        <v>43</v>
      </c>
      <c r="B19" t="s">
        <v>53</v>
      </c>
    </row>
    <row r="22" spans="1:2" ht="16.5" x14ac:dyDescent="0.35">
      <c r="A22" s="23" t="s">
        <v>9</v>
      </c>
      <c r="B22" s="10" t="s">
        <v>20</v>
      </c>
    </row>
    <row r="23" spans="1:2" x14ac:dyDescent="0.35">
      <c r="A23" s="23" t="s">
        <v>15</v>
      </c>
      <c r="B23" t="s">
        <v>79</v>
      </c>
    </row>
    <row r="24" spans="1:2" x14ac:dyDescent="0.35">
      <c r="A24" s="23" t="s">
        <v>10</v>
      </c>
      <c r="B24" t="s">
        <v>80</v>
      </c>
    </row>
    <row r="25" spans="1:2" x14ac:dyDescent="0.35">
      <c r="A25" s="23" t="s">
        <v>8</v>
      </c>
      <c r="B25" t="s">
        <v>19</v>
      </c>
    </row>
    <row r="26" spans="1:2" x14ac:dyDescent="0.35">
      <c r="A26" s="25" t="s">
        <v>11</v>
      </c>
      <c r="B26" t="s">
        <v>83</v>
      </c>
    </row>
    <row r="27" spans="1:2" x14ac:dyDescent="0.35">
      <c r="A27" s="25" t="s">
        <v>12</v>
      </c>
      <c r="B27" t="s">
        <v>81</v>
      </c>
    </row>
    <row r="28" spans="1:2" x14ac:dyDescent="0.35">
      <c r="A28" s="25" t="s">
        <v>13</v>
      </c>
      <c r="B28" t="s">
        <v>82</v>
      </c>
    </row>
    <row r="29" spans="1:2" x14ac:dyDescent="0.35">
      <c r="A29" s="25" t="s">
        <v>16</v>
      </c>
      <c r="B29" t="s">
        <v>17</v>
      </c>
    </row>
    <row r="30" spans="1:2" x14ac:dyDescent="0.35">
      <c r="A30" s="25" t="s">
        <v>18</v>
      </c>
      <c r="B30" t="s">
        <v>84</v>
      </c>
    </row>
    <row r="31" spans="1:2" x14ac:dyDescent="0.35">
      <c r="A31" s="1"/>
    </row>
    <row r="32" spans="1:2" x14ac:dyDescent="0.35">
      <c r="A32" s="3" t="s">
        <v>59</v>
      </c>
      <c r="B32" t="s">
        <v>93</v>
      </c>
    </row>
    <row r="33" spans="1:2" x14ac:dyDescent="0.35">
      <c r="A33" s="3" t="s">
        <v>54</v>
      </c>
      <c r="B33" t="s">
        <v>94</v>
      </c>
    </row>
    <row r="34" spans="1:2" x14ac:dyDescent="0.35">
      <c r="A34" s="29" t="s">
        <v>55</v>
      </c>
      <c r="B34" t="s">
        <v>95</v>
      </c>
    </row>
    <row r="35" spans="1:2" x14ac:dyDescent="0.35">
      <c r="A35" s="29" t="s">
        <v>56</v>
      </c>
      <c r="B35" t="s">
        <v>96</v>
      </c>
    </row>
    <row r="36" spans="1:2" x14ac:dyDescent="0.35">
      <c r="A36" s="29" t="s">
        <v>57</v>
      </c>
      <c r="B36" t="s">
        <v>97</v>
      </c>
    </row>
    <row r="37" spans="1:2" x14ac:dyDescent="0.35">
      <c r="A37" s="29" t="s">
        <v>58</v>
      </c>
      <c r="B37" t="s">
        <v>98</v>
      </c>
    </row>
    <row r="38" spans="1:2" x14ac:dyDescent="0.35">
      <c r="A38" s="29" t="s">
        <v>101</v>
      </c>
      <c r="B38" t="s">
        <v>99</v>
      </c>
    </row>
    <row r="39" spans="1:2" x14ac:dyDescent="0.35">
      <c r="A39" s="29" t="s">
        <v>102</v>
      </c>
      <c r="B39" t="s">
        <v>100</v>
      </c>
    </row>
    <row r="40" spans="1:2" x14ac:dyDescent="0.35">
      <c r="A40" s="27" t="s">
        <v>21</v>
      </c>
      <c r="B40" t="s">
        <v>104</v>
      </c>
    </row>
    <row r="41" spans="1:2" x14ac:dyDescent="0.35">
      <c r="A41" s="27" t="s">
        <v>103</v>
      </c>
      <c r="B41" t="s">
        <v>105</v>
      </c>
    </row>
    <row r="42" spans="1:2" x14ac:dyDescent="0.35">
      <c r="A42" s="27" t="s">
        <v>22</v>
      </c>
      <c r="B42" t="s">
        <v>23</v>
      </c>
    </row>
    <row r="43" spans="1:2" x14ac:dyDescent="0.35">
      <c r="A43" s="27" t="s">
        <v>24</v>
      </c>
      <c r="B43" t="s">
        <v>45</v>
      </c>
    </row>
    <row r="44" spans="1:2" x14ac:dyDescent="0.35">
      <c r="A44" s="27" t="s">
        <v>25</v>
      </c>
      <c r="B44" t="s">
        <v>46</v>
      </c>
    </row>
    <row r="45" spans="1:2" x14ac:dyDescent="0.35">
      <c r="A45" s="27" t="s">
        <v>26</v>
      </c>
      <c r="B45" t="s">
        <v>44</v>
      </c>
    </row>
    <row r="46" spans="1:2" x14ac:dyDescent="0.35">
      <c r="A46" s="26" t="s">
        <v>30</v>
      </c>
      <c r="B46" t="s">
        <v>106</v>
      </c>
    </row>
    <row r="47" spans="1:2" x14ac:dyDescent="0.35">
      <c r="A47" s="26" t="s">
        <v>27</v>
      </c>
      <c r="B47" t="s">
        <v>107</v>
      </c>
    </row>
    <row r="48" spans="1:2" x14ac:dyDescent="0.35">
      <c r="A48" s="26" t="s">
        <v>28</v>
      </c>
      <c r="B48" t="s">
        <v>108</v>
      </c>
    </row>
    <row r="49" spans="1:2" x14ac:dyDescent="0.35">
      <c r="A49" s="26" t="s">
        <v>29</v>
      </c>
      <c r="B49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48D6-6F87-4113-98A1-8ED2D938CF96}">
  <dimension ref="A1:E97"/>
  <sheetViews>
    <sheetView workbookViewId="0">
      <selection activeCell="C2" sqref="C2"/>
    </sheetView>
  </sheetViews>
  <sheetFormatPr defaultRowHeight="14.5" x14ac:dyDescent="0.35"/>
  <cols>
    <col min="1" max="1" width="10.453125" bestFit="1" customWidth="1"/>
    <col min="2" max="2" width="11.36328125" bestFit="1" customWidth="1"/>
    <col min="3" max="3" width="6.81640625" bestFit="1" customWidth="1"/>
    <col min="4" max="4" width="8.08984375" customWidth="1"/>
    <col min="5" max="5" width="5.26953125" bestFit="1" customWidth="1"/>
  </cols>
  <sheetData>
    <row r="1" spans="1:5" x14ac:dyDescent="0.35">
      <c r="A1" s="2" t="s">
        <v>37</v>
      </c>
      <c r="B1" s="2" t="s">
        <v>4</v>
      </c>
      <c r="C1" s="2" t="s">
        <v>75</v>
      </c>
      <c r="D1" s="2" t="s">
        <v>31</v>
      </c>
      <c r="E1" s="2" t="s">
        <v>32</v>
      </c>
    </row>
    <row r="2" spans="1:5" x14ac:dyDescent="0.35">
      <c r="A2" s="16">
        <v>43503</v>
      </c>
      <c r="B2" s="13" t="s">
        <v>39</v>
      </c>
      <c r="C2" s="13">
        <v>1</v>
      </c>
      <c r="D2" s="13">
        <v>1</v>
      </c>
      <c r="E2" s="13">
        <v>14.7</v>
      </c>
    </row>
    <row r="3" spans="1:5" x14ac:dyDescent="0.35">
      <c r="A3" s="16">
        <v>43503</v>
      </c>
      <c r="B3" s="13" t="s">
        <v>39</v>
      </c>
      <c r="C3" s="13">
        <v>1</v>
      </c>
      <c r="D3" s="13">
        <v>2</v>
      </c>
      <c r="E3" s="13">
        <v>15.2</v>
      </c>
    </row>
    <row r="4" spans="1:5" x14ac:dyDescent="0.35">
      <c r="A4" s="16">
        <v>43503</v>
      </c>
      <c r="B4" s="13" t="s">
        <v>39</v>
      </c>
      <c r="C4" s="13">
        <v>1</v>
      </c>
      <c r="D4" s="13">
        <v>3</v>
      </c>
      <c r="E4" s="13">
        <v>14.2</v>
      </c>
    </row>
    <row r="5" spans="1:5" x14ac:dyDescent="0.35">
      <c r="A5" s="16">
        <v>43503</v>
      </c>
      <c r="B5" s="13" t="s">
        <v>39</v>
      </c>
      <c r="C5" s="13">
        <v>2</v>
      </c>
      <c r="D5" s="13">
        <v>1</v>
      </c>
      <c r="E5" s="13">
        <v>14.7</v>
      </c>
    </row>
    <row r="6" spans="1:5" x14ac:dyDescent="0.35">
      <c r="A6" s="16">
        <v>43503</v>
      </c>
      <c r="B6" s="13" t="s">
        <v>39</v>
      </c>
      <c r="C6" s="13">
        <v>2</v>
      </c>
      <c r="D6" s="13">
        <v>2</v>
      </c>
      <c r="E6" s="13">
        <v>15.5</v>
      </c>
    </row>
    <row r="7" spans="1:5" x14ac:dyDescent="0.35">
      <c r="A7" s="16">
        <v>43503</v>
      </c>
      <c r="B7" s="13" t="s">
        <v>39</v>
      </c>
      <c r="C7" s="13">
        <v>2</v>
      </c>
      <c r="D7" s="13">
        <v>3</v>
      </c>
      <c r="E7" s="13">
        <v>14.3</v>
      </c>
    </row>
    <row r="8" spans="1:5" x14ac:dyDescent="0.35">
      <c r="A8" s="16">
        <v>43503</v>
      </c>
      <c r="B8" s="13" t="s">
        <v>39</v>
      </c>
      <c r="C8" s="13">
        <v>3</v>
      </c>
      <c r="D8" s="13">
        <v>1</v>
      </c>
      <c r="E8" s="13">
        <v>14.3</v>
      </c>
    </row>
    <row r="9" spans="1:5" x14ac:dyDescent="0.35">
      <c r="A9" s="16">
        <v>43503</v>
      </c>
      <c r="B9" s="13" t="s">
        <v>39</v>
      </c>
      <c r="C9" s="13">
        <v>3</v>
      </c>
      <c r="D9" s="13">
        <v>2</v>
      </c>
      <c r="E9" s="13">
        <v>14.6</v>
      </c>
    </row>
    <row r="10" spans="1:5" x14ac:dyDescent="0.35">
      <c r="A10" s="16">
        <v>43503</v>
      </c>
      <c r="B10" s="13" t="s">
        <v>39</v>
      </c>
      <c r="C10" s="13">
        <v>3</v>
      </c>
      <c r="D10" s="13">
        <v>3</v>
      </c>
      <c r="E10" s="13">
        <v>14.4</v>
      </c>
    </row>
    <row r="11" spans="1:5" x14ac:dyDescent="0.35">
      <c r="A11" s="16">
        <v>43503</v>
      </c>
      <c r="B11" s="13" t="s">
        <v>33</v>
      </c>
      <c r="C11" s="13">
        <v>1</v>
      </c>
      <c r="D11" s="17">
        <v>1</v>
      </c>
      <c r="E11" s="13">
        <v>55.8</v>
      </c>
    </row>
    <row r="12" spans="1:5" x14ac:dyDescent="0.35">
      <c r="A12" s="16">
        <v>43503</v>
      </c>
      <c r="B12" s="13" t="s">
        <v>33</v>
      </c>
      <c r="C12" s="13">
        <v>1</v>
      </c>
      <c r="D12" s="17">
        <v>2</v>
      </c>
      <c r="E12" s="13">
        <v>51.1</v>
      </c>
    </row>
    <row r="13" spans="1:5" x14ac:dyDescent="0.35">
      <c r="A13" s="16">
        <v>43503</v>
      </c>
      <c r="B13" s="13" t="s">
        <v>33</v>
      </c>
      <c r="C13" s="13">
        <v>2</v>
      </c>
      <c r="D13" s="17">
        <v>1</v>
      </c>
      <c r="E13" s="13">
        <v>57.4</v>
      </c>
    </row>
    <row r="14" spans="1:5" x14ac:dyDescent="0.35">
      <c r="A14" s="16">
        <v>43503</v>
      </c>
      <c r="B14" s="13" t="s">
        <v>33</v>
      </c>
      <c r="C14" s="13">
        <v>2</v>
      </c>
      <c r="D14" s="17">
        <v>2</v>
      </c>
      <c r="E14" s="13">
        <v>51.1</v>
      </c>
    </row>
    <row r="15" spans="1:5" x14ac:dyDescent="0.35">
      <c r="A15" s="16">
        <v>43503</v>
      </c>
      <c r="B15" s="13" t="s">
        <v>33</v>
      </c>
      <c r="C15" s="13">
        <v>3</v>
      </c>
      <c r="D15" s="17">
        <v>1</v>
      </c>
      <c r="E15" s="13">
        <v>57.9</v>
      </c>
    </row>
    <row r="16" spans="1:5" x14ac:dyDescent="0.35">
      <c r="A16" s="16">
        <v>43503</v>
      </c>
      <c r="B16" s="13" t="s">
        <v>33</v>
      </c>
      <c r="C16" s="13">
        <v>3</v>
      </c>
      <c r="D16" s="17">
        <v>2</v>
      </c>
      <c r="E16" s="13">
        <v>51.1</v>
      </c>
    </row>
    <row r="17" spans="1:5" x14ac:dyDescent="0.35">
      <c r="A17" s="16">
        <v>43503</v>
      </c>
      <c r="B17" s="13" t="s">
        <v>5</v>
      </c>
      <c r="C17" s="13">
        <v>1</v>
      </c>
      <c r="D17" s="17">
        <v>1</v>
      </c>
      <c r="E17" s="13">
        <v>7.5</v>
      </c>
    </row>
    <row r="18" spans="1:5" x14ac:dyDescent="0.35">
      <c r="A18" s="16">
        <v>43503</v>
      </c>
      <c r="B18" s="13" t="s">
        <v>5</v>
      </c>
      <c r="C18" s="13">
        <v>1</v>
      </c>
      <c r="D18" s="17">
        <v>2</v>
      </c>
      <c r="E18" s="13">
        <v>6.6</v>
      </c>
    </row>
    <row r="19" spans="1:5" x14ac:dyDescent="0.35">
      <c r="A19" s="16">
        <v>43503</v>
      </c>
      <c r="B19" s="13" t="s">
        <v>5</v>
      </c>
      <c r="C19" s="13">
        <v>2</v>
      </c>
      <c r="D19" s="17">
        <v>1</v>
      </c>
      <c r="E19" s="13">
        <v>7.2</v>
      </c>
    </row>
    <row r="20" spans="1:5" x14ac:dyDescent="0.35">
      <c r="A20" s="16">
        <v>43503</v>
      </c>
      <c r="B20" s="13" t="s">
        <v>5</v>
      </c>
      <c r="C20" s="13">
        <v>2</v>
      </c>
      <c r="D20" s="17">
        <v>2</v>
      </c>
      <c r="E20" s="13">
        <v>6.8</v>
      </c>
    </row>
    <row r="21" spans="1:5" x14ac:dyDescent="0.35">
      <c r="A21" s="16">
        <v>43503</v>
      </c>
      <c r="B21" s="13" t="s">
        <v>5</v>
      </c>
      <c r="C21" s="13">
        <v>3</v>
      </c>
      <c r="D21" s="17">
        <v>1</v>
      </c>
      <c r="E21" s="13">
        <v>7.1</v>
      </c>
    </row>
    <row r="22" spans="1:5" x14ac:dyDescent="0.35">
      <c r="A22" s="16">
        <v>43503</v>
      </c>
      <c r="B22" s="13" t="s">
        <v>5</v>
      </c>
      <c r="C22" s="13">
        <v>3</v>
      </c>
      <c r="D22" s="17">
        <v>2</v>
      </c>
      <c r="E22" s="13">
        <v>6.6</v>
      </c>
    </row>
    <row r="23" spans="1:5" x14ac:dyDescent="0.35">
      <c r="A23" s="16">
        <v>43503</v>
      </c>
      <c r="B23" s="13" t="s">
        <v>34</v>
      </c>
      <c r="C23" s="13">
        <v>1</v>
      </c>
      <c r="D23" s="17">
        <v>1</v>
      </c>
      <c r="E23" s="13">
        <v>0.75</v>
      </c>
    </row>
    <row r="24" spans="1:5" x14ac:dyDescent="0.35">
      <c r="A24" s="16">
        <v>43503</v>
      </c>
      <c r="B24" s="13" t="s">
        <v>34</v>
      </c>
      <c r="C24" s="13">
        <v>2</v>
      </c>
      <c r="D24" s="17">
        <v>1</v>
      </c>
      <c r="E24" s="13">
        <v>0.99</v>
      </c>
    </row>
    <row r="25" spans="1:5" x14ac:dyDescent="0.35">
      <c r="A25" s="16">
        <v>43503</v>
      </c>
      <c r="B25" s="13" t="s">
        <v>34</v>
      </c>
      <c r="C25" s="13">
        <v>3</v>
      </c>
      <c r="D25" s="17">
        <v>1</v>
      </c>
      <c r="E25" s="13">
        <v>1.1499999999999999</v>
      </c>
    </row>
    <row r="26" spans="1:5" x14ac:dyDescent="0.35">
      <c r="A26" s="16">
        <v>43503</v>
      </c>
      <c r="B26" s="13" t="s">
        <v>35</v>
      </c>
      <c r="C26" s="13">
        <v>1</v>
      </c>
      <c r="D26" s="17">
        <v>1</v>
      </c>
      <c r="E26" s="13">
        <v>8.3000000000000007</v>
      </c>
    </row>
    <row r="27" spans="1:5" x14ac:dyDescent="0.35">
      <c r="A27" s="16">
        <v>43503</v>
      </c>
      <c r="B27" s="13" t="s">
        <v>35</v>
      </c>
      <c r="C27" s="13">
        <v>2</v>
      </c>
      <c r="D27" s="17">
        <v>1</v>
      </c>
      <c r="E27" s="13">
        <v>8.11</v>
      </c>
    </row>
    <row r="28" spans="1:5" x14ac:dyDescent="0.35">
      <c r="A28" s="16">
        <v>43503</v>
      </c>
      <c r="B28" s="13" t="s">
        <v>35</v>
      </c>
      <c r="C28" s="13">
        <v>3</v>
      </c>
      <c r="D28" s="17">
        <v>1</v>
      </c>
      <c r="E28" s="13">
        <v>8.1300000000000008</v>
      </c>
    </row>
    <row r="29" spans="1:5" x14ac:dyDescent="0.35">
      <c r="A29" s="16">
        <v>43503</v>
      </c>
      <c r="B29" s="13" t="s">
        <v>36</v>
      </c>
      <c r="C29" s="13">
        <v>1</v>
      </c>
      <c r="D29" s="17">
        <v>1</v>
      </c>
      <c r="E29" s="13" t="s">
        <v>6</v>
      </c>
    </row>
    <row r="30" spans="1:5" x14ac:dyDescent="0.35">
      <c r="A30" s="16">
        <v>43503</v>
      </c>
      <c r="B30" s="13" t="s">
        <v>36</v>
      </c>
      <c r="C30" s="13">
        <v>2</v>
      </c>
      <c r="D30" s="17">
        <v>1</v>
      </c>
      <c r="E30" s="13" t="s">
        <v>6</v>
      </c>
    </row>
    <row r="31" spans="1:5" x14ac:dyDescent="0.35">
      <c r="A31" s="16">
        <v>43503</v>
      </c>
      <c r="B31" s="13" t="s">
        <v>36</v>
      </c>
      <c r="C31" s="13">
        <v>3</v>
      </c>
      <c r="D31" s="17">
        <v>1</v>
      </c>
      <c r="E31" s="13" t="s">
        <v>6</v>
      </c>
    </row>
    <row r="32" spans="1:5" x14ac:dyDescent="0.35">
      <c r="A32" s="16">
        <v>43514</v>
      </c>
      <c r="B32" s="13" t="s">
        <v>39</v>
      </c>
      <c r="C32" s="13">
        <v>1</v>
      </c>
      <c r="D32" s="17">
        <v>1</v>
      </c>
      <c r="E32" s="13">
        <v>15.9</v>
      </c>
    </row>
    <row r="33" spans="1:5" x14ac:dyDescent="0.35">
      <c r="A33" s="16">
        <v>43514</v>
      </c>
      <c r="B33" s="13" t="s">
        <v>39</v>
      </c>
      <c r="C33" s="13">
        <v>2</v>
      </c>
      <c r="D33" s="17">
        <v>1</v>
      </c>
      <c r="E33" s="13">
        <v>15.7</v>
      </c>
    </row>
    <row r="34" spans="1:5" x14ac:dyDescent="0.35">
      <c r="A34" s="16">
        <v>43514</v>
      </c>
      <c r="B34" s="13" t="s">
        <v>39</v>
      </c>
      <c r="C34" s="13">
        <v>3</v>
      </c>
      <c r="D34" s="17">
        <v>1</v>
      </c>
      <c r="E34" s="13">
        <v>15.8</v>
      </c>
    </row>
    <row r="35" spans="1:5" x14ac:dyDescent="0.35">
      <c r="A35" s="16">
        <v>43514</v>
      </c>
      <c r="B35" s="13" t="s">
        <v>39</v>
      </c>
      <c r="C35" s="13">
        <v>1</v>
      </c>
      <c r="D35" s="17">
        <v>1</v>
      </c>
      <c r="E35" s="13">
        <v>17.3</v>
      </c>
    </row>
    <row r="36" spans="1:5" x14ac:dyDescent="0.35">
      <c r="A36" s="16">
        <v>43514</v>
      </c>
      <c r="B36" s="13" t="s">
        <v>39</v>
      </c>
      <c r="C36" s="13">
        <v>2</v>
      </c>
      <c r="D36" s="17">
        <v>1</v>
      </c>
      <c r="E36" s="13">
        <v>15.7</v>
      </c>
    </row>
    <row r="37" spans="1:5" x14ac:dyDescent="0.35">
      <c r="A37" s="16">
        <v>43514</v>
      </c>
      <c r="B37" s="13" t="s">
        <v>39</v>
      </c>
      <c r="C37" s="13">
        <v>3</v>
      </c>
      <c r="D37" s="17">
        <v>1</v>
      </c>
      <c r="E37" s="13">
        <v>16.399999999999999</v>
      </c>
    </row>
    <row r="38" spans="1:5" x14ac:dyDescent="0.35">
      <c r="A38" s="16">
        <v>43514</v>
      </c>
      <c r="B38" s="13" t="s">
        <v>39</v>
      </c>
      <c r="C38" s="13">
        <v>3</v>
      </c>
      <c r="D38" s="17">
        <v>2</v>
      </c>
      <c r="E38" s="13">
        <v>15.5</v>
      </c>
    </row>
    <row r="39" spans="1:5" x14ac:dyDescent="0.35">
      <c r="A39" s="16">
        <v>43514</v>
      </c>
      <c r="B39" s="13" t="s">
        <v>33</v>
      </c>
      <c r="C39" s="13">
        <v>1</v>
      </c>
      <c r="D39" s="17">
        <v>1</v>
      </c>
      <c r="E39" s="13">
        <v>55.9</v>
      </c>
    </row>
    <row r="40" spans="1:5" x14ac:dyDescent="0.35">
      <c r="A40" s="16">
        <v>43514</v>
      </c>
      <c r="B40" s="13" t="s">
        <v>33</v>
      </c>
      <c r="C40" s="13">
        <v>2</v>
      </c>
      <c r="D40" s="17">
        <v>1</v>
      </c>
      <c r="E40" s="13">
        <v>56.6</v>
      </c>
    </row>
    <row r="41" spans="1:5" x14ac:dyDescent="0.35">
      <c r="A41" s="16">
        <v>43514</v>
      </c>
      <c r="B41" s="13" t="s">
        <v>33</v>
      </c>
      <c r="C41" s="13">
        <v>3</v>
      </c>
      <c r="D41" s="17">
        <v>1</v>
      </c>
      <c r="E41" s="13">
        <v>57.2</v>
      </c>
    </row>
    <row r="42" spans="1:5" x14ac:dyDescent="0.35">
      <c r="A42" s="16">
        <v>43514</v>
      </c>
      <c r="B42" s="13" t="s">
        <v>33</v>
      </c>
      <c r="C42" s="13">
        <v>2</v>
      </c>
      <c r="D42" s="17">
        <v>2</v>
      </c>
      <c r="E42" s="13">
        <v>61.3</v>
      </c>
    </row>
    <row r="43" spans="1:5" x14ac:dyDescent="0.35">
      <c r="A43" s="16">
        <v>43514</v>
      </c>
      <c r="B43" s="13" t="s">
        <v>33</v>
      </c>
      <c r="C43" s="13">
        <v>3</v>
      </c>
      <c r="D43" s="17">
        <v>2</v>
      </c>
      <c r="E43" s="13">
        <v>46.5</v>
      </c>
    </row>
    <row r="44" spans="1:5" x14ac:dyDescent="0.35">
      <c r="A44" s="16">
        <v>43514</v>
      </c>
      <c r="B44" s="13" t="s">
        <v>5</v>
      </c>
      <c r="C44" s="13">
        <v>1</v>
      </c>
      <c r="D44" s="17">
        <v>1</v>
      </c>
      <c r="E44" s="13">
        <v>6.67</v>
      </c>
    </row>
    <row r="45" spans="1:5" x14ac:dyDescent="0.35">
      <c r="A45" s="16">
        <v>43514</v>
      </c>
      <c r="B45" s="13" t="s">
        <v>5</v>
      </c>
      <c r="C45" s="13">
        <v>2</v>
      </c>
      <c r="D45" s="17">
        <v>1</v>
      </c>
      <c r="E45" s="13">
        <v>6.79</v>
      </c>
    </row>
    <row r="46" spans="1:5" x14ac:dyDescent="0.35">
      <c r="A46" s="16">
        <v>43514</v>
      </c>
      <c r="B46" s="13" t="s">
        <v>5</v>
      </c>
      <c r="C46" s="13">
        <v>3</v>
      </c>
      <c r="D46" s="17">
        <v>1</v>
      </c>
      <c r="E46" s="13">
        <v>7.22</v>
      </c>
    </row>
    <row r="47" spans="1:5" x14ac:dyDescent="0.35">
      <c r="A47" s="16">
        <v>43514</v>
      </c>
      <c r="B47" s="13" t="s">
        <v>5</v>
      </c>
      <c r="C47" s="13">
        <v>1</v>
      </c>
      <c r="D47" s="17">
        <v>2</v>
      </c>
      <c r="E47" s="13">
        <v>6.6</v>
      </c>
    </row>
    <row r="48" spans="1:5" x14ac:dyDescent="0.35">
      <c r="A48" s="16">
        <v>43514</v>
      </c>
      <c r="B48" s="13" t="s">
        <v>5</v>
      </c>
      <c r="C48" s="13">
        <v>2</v>
      </c>
      <c r="D48" s="17">
        <v>2</v>
      </c>
      <c r="E48" s="13">
        <v>6.8</v>
      </c>
    </row>
    <row r="49" spans="1:5" x14ac:dyDescent="0.35">
      <c r="A49" s="16">
        <v>43514</v>
      </c>
      <c r="B49" s="13" t="s">
        <v>5</v>
      </c>
      <c r="C49" s="13">
        <v>3</v>
      </c>
      <c r="D49" s="17">
        <v>2</v>
      </c>
      <c r="E49" s="13">
        <v>6.6</v>
      </c>
    </row>
    <row r="50" spans="1:5" x14ac:dyDescent="0.35">
      <c r="A50" s="16">
        <v>43514</v>
      </c>
      <c r="B50" s="13" t="s">
        <v>38</v>
      </c>
      <c r="C50" s="13">
        <v>1</v>
      </c>
      <c r="D50" s="17">
        <v>1</v>
      </c>
      <c r="E50" s="13">
        <v>0.8</v>
      </c>
    </row>
    <row r="51" spans="1:5" x14ac:dyDescent="0.35">
      <c r="A51" s="16">
        <v>43514</v>
      </c>
      <c r="B51" s="13" t="s">
        <v>38</v>
      </c>
      <c r="C51" s="13">
        <v>2</v>
      </c>
      <c r="D51" s="17">
        <v>1</v>
      </c>
      <c r="E51" s="13">
        <v>0.82</v>
      </c>
    </row>
    <row r="52" spans="1:5" x14ac:dyDescent="0.35">
      <c r="A52" s="16">
        <v>43514</v>
      </c>
      <c r="B52" s="13" t="s">
        <v>38</v>
      </c>
      <c r="C52" s="13">
        <v>3</v>
      </c>
      <c r="D52" s="17">
        <v>1</v>
      </c>
      <c r="E52" s="13">
        <v>1.08</v>
      </c>
    </row>
    <row r="53" spans="1:5" x14ac:dyDescent="0.35">
      <c r="A53" s="16">
        <v>43514</v>
      </c>
      <c r="B53" s="13" t="s">
        <v>35</v>
      </c>
      <c r="C53" s="13">
        <v>2</v>
      </c>
      <c r="D53" s="17">
        <v>1</v>
      </c>
      <c r="E53" s="13">
        <v>7.67</v>
      </c>
    </row>
    <row r="54" spans="1:5" x14ac:dyDescent="0.35">
      <c r="A54" s="16">
        <v>43514</v>
      </c>
      <c r="B54" s="13" t="s">
        <v>35</v>
      </c>
      <c r="C54" s="13">
        <v>3</v>
      </c>
      <c r="D54" s="17">
        <v>1</v>
      </c>
      <c r="E54" s="13">
        <v>7.72</v>
      </c>
    </row>
    <row r="55" spans="1:5" x14ac:dyDescent="0.35">
      <c r="A55" s="16">
        <v>43514</v>
      </c>
      <c r="B55" s="13" t="s">
        <v>36</v>
      </c>
      <c r="C55" s="13">
        <v>1</v>
      </c>
      <c r="D55" s="17">
        <v>1</v>
      </c>
      <c r="E55" s="13" t="s">
        <v>6</v>
      </c>
    </row>
    <row r="56" spans="1:5" x14ac:dyDescent="0.35">
      <c r="A56" s="16">
        <v>43514</v>
      </c>
      <c r="B56" s="13" t="s">
        <v>36</v>
      </c>
      <c r="C56" s="13">
        <v>2</v>
      </c>
      <c r="D56" s="17">
        <v>1</v>
      </c>
      <c r="E56" s="13" t="s">
        <v>6</v>
      </c>
    </row>
    <row r="57" spans="1:5" x14ac:dyDescent="0.35">
      <c r="A57" s="16">
        <v>43514</v>
      </c>
      <c r="B57" s="13" t="s">
        <v>36</v>
      </c>
      <c r="C57" s="13">
        <v>3</v>
      </c>
      <c r="D57" s="17">
        <v>1</v>
      </c>
      <c r="E57" s="13" t="s">
        <v>6</v>
      </c>
    </row>
    <row r="58" spans="1:5" x14ac:dyDescent="0.35">
      <c r="A58" s="5">
        <v>43494</v>
      </c>
      <c r="B58" s="17" t="s">
        <v>40</v>
      </c>
      <c r="C58" t="s">
        <v>14</v>
      </c>
      <c r="D58" t="s">
        <v>14</v>
      </c>
      <c r="E58">
        <v>21</v>
      </c>
    </row>
    <row r="59" spans="1:5" x14ac:dyDescent="0.35">
      <c r="A59" s="5">
        <v>43504</v>
      </c>
      <c r="B59" s="17" t="s">
        <v>40</v>
      </c>
      <c r="C59" t="s">
        <v>14</v>
      </c>
      <c r="D59" t="s">
        <v>14</v>
      </c>
      <c r="E59">
        <v>21</v>
      </c>
    </row>
    <row r="60" spans="1:5" x14ac:dyDescent="0.35">
      <c r="A60" s="5">
        <v>43505</v>
      </c>
      <c r="B60" s="17" t="s">
        <v>40</v>
      </c>
      <c r="C60" t="s">
        <v>14</v>
      </c>
      <c r="D60" t="s">
        <v>14</v>
      </c>
      <c r="E60">
        <v>20</v>
      </c>
    </row>
    <row r="61" spans="1:5" x14ac:dyDescent="0.35">
      <c r="A61" s="5">
        <v>43506</v>
      </c>
      <c r="B61" s="17" t="s">
        <v>40</v>
      </c>
      <c r="C61" t="s">
        <v>14</v>
      </c>
      <c r="D61" t="s">
        <v>14</v>
      </c>
      <c r="E61">
        <v>19</v>
      </c>
    </row>
    <row r="62" spans="1:5" x14ac:dyDescent="0.35">
      <c r="A62" s="5">
        <v>43507</v>
      </c>
      <c r="B62" s="17" t="s">
        <v>40</v>
      </c>
      <c r="C62" t="s">
        <v>14</v>
      </c>
      <c r="D62" t="s">
        <v>14</v>
      </c>
      <c r="E62">
        <v>17</v>
      </c>
    </row>
    <row r="63" spans="1:5" x14ac:dyDescent="0.35">
      <c r="A63" s="5">
        <v>43508</v>
      </c>
      <c r="B63" s="17" t="s">
        <v>40</v>
      </c>
      <c r="C63" t="s">
        <v>14</v>
      </c>
      <c r="D63" t="s">
        <v>14</v>
      </c>
      <c r="E63">
        <v>16</v>
      </c>
    </row>
    <row r="64" spans="1:5" x14ac:dyDescent="0.35">
      <c r="A64" s="5">
        <v>43509</v>
      </c>
      <c r="B64" s="17" t="s">
        <v>40</v>
      </c>
      <c r="C64" t="s">
        <v>14</v>
      </c>
      <c r="D64" t="s">
        <v>14</v>
      </c>
      <c r="E64">
        <v>18</v>
      </c>
    </row>
    <row r="65" spans="1:5" x14ac:dyDescent="0.35">
      <c r="A65" s="5">
        <v>43510</v>
      </c>
      <c r="B65" s="17" t="s">
        <v>40</v>
      </c>
      <c r="C65" t="s">
        <v>14</v>
      </c>
      <c r="D65" t="s">
        <v>14</v>
      </c>
      <c r="E65">
        <v>19</v>
      </c>
    </row>
    <row r="66" spans="1:5" x14ac:dyDescent="0.35">
      <c r="A66" s="5">
        <v>43511</v>
      </c>
      <c r="B66" s="17" t="s">
        <v>40</v>
      </c>
      <c r="C66" t="s">
        <v>14</v>
      </c>
      <c r="D66" t="s">
        <v>14</v>
      </c>
      <c r="E66">
        <v>20</v>
      </c>
    </row>
    <row r="67" spans="1:5" x14ac:dyDescent="0.35">
      <c r="A67" s="5">
        <v>43512</v>
      </c>
      <c r="B67" s="17" t="s">
        <v>40</v>
      </c>
      <c r="C67" t="s">
        <v>14</v>
      </c>
      <c r="D67" t="s">
        <v>14</v>
      </c>
      <c r="E67">
        <v>21</v>
      </c>
    </row>
    <row r="68" spans="1:5" x14ac:dyDescent="0.35">
      <c r="A68" s="5">
        <v>43513</v>
      </c>
      <c r="B68" s="17" t="s">
        <v>40</v>
      </c>
      <c r="C68" t="s">
        <v>14</v>
      </c>
      <c r="D68" t="s">
        <v>14</v>
      </c>
      <c r="E68">
        <v>21</v>
      </c>
    </row>
    <row r="69" spans="1:5" x14ac:dyDescent="0.35">
      <c r="A69" s="5">
        <v>43514</v>
      </c>
      <c r="B69" s="17" t="s">
        <v>40</v>
      </c>
      <c r="C69" t="s">
        <v>14</v>
      </c>
      <c r="D69" t="s">
        <v>14</v>
      </c>
      <c r="E69">
        <v>21</v>
      </c>
    </row>
    <row r="70" spans="1:5" x14ac:dyDescent="0.35">
      <c r="A70" s="5">
        <v>43515</v>
      </c>
      <c r="B70" s="17" t="s">
        <v>40</v>
      </c>
      <c r="C70" t="s">
        <v>14</v>
      </c>
      <c r="D70" t="s">
        <v>14</v>
      </c>
      <c r="E70">
        <v>21</v>
      </c>
    </row>
    <row r="71" spans="1:5" x14ac:dyDescent="0.35">
      <c r="A71" s="5">
        <v>43516</v>
      </c>
      <c r="B71" s="17" t="s">
        <v>40</v>
      </c>
      <c r="C71" t="s">
        <v>14</v>
      </c>
      <c r="D71" t="s">
        <v>14</v>
      </c>
      <c r="E71">
        <v>20</v>
      </c>
    </row>
    <row r="72" spans="1:5" x14ac:dyDescent="0.35">
      <c r="A72" s="5">
        <v>43517</v>
      </c>
      <c r="B72" s="17" t="s">
        <v>40</v>
      </c>
      <c r="C72" t="s">
        <v>14</v>
      </c>
      <c r="D72" t="s">
        <v>14</v>
      </c>
      <c r="E72">
        <v>21</v>
      </c>
    </row>
    <row r="73" spans="1:5" x14ac:dyDescent="0.35">
      <c r="A73" s="5">
        <v>43518</v>
      </c>
      <c r="B73" s="17" t="s">
        <v>40</v>
      </c>
      <c r="C73" t="s">
        <v>14</v>
      </c>
      <c r="D73" t="s">
        <v>14</v>
      </c>
      <c r="E73">
        <v>21</v>
      </c>
    </row>
    <row r="74" spans="1:5" x14ac:dyDescent="0.35">
      <c r="A74" s="16">
        <v>43514</v>
      </c>
      <c r="B74" s="17" t="s">
        <v>43</v>
      </c>
      <c r="C74">
        <v>1</v>
      </c>
      <c r="D74">
        <v>1</v>
      </c>
      <c r="E74">
        <v>21.428571428571427</v>
      </c>
    </row>
    <row r="75" spans="1:5" x14ac:dyDescent="0.35">
      <c r="A75" s="16">
        <v>43514</v>
      </c>
      <c r="B75" s="17" t="s">
        <v>43</v>
      </c>
      <c r="C75">
        <v>1</v>
      </c>
      <c r="D75">
        <v>1</v>
      </c>
      <c r="E75">
        <v>17.142857142857142</v>
      </c>
    </row>
    <row r="76" spans="1:5" x14ac:dyDescent="0.35">
      <c r="A76" s="16">
        <v>43503</v>
      </c>
      <c r="B76" s="17" t="s">
        <v>43</v>
      </c>
      <c r="C76">
        <v>1</v>
      </c>
      <c r="D76">
        <v>2</v>
      </c>
      <c r="E76">
        <v>11.904761904761907</v>
      </c>
    </row>
    <row r="77" spans="1:5" x14ac:dyDescent="0.35">
      <c r="A77" s="16">
        <v>43503</v>
      </c>
      <c r="B77" s="17" t="s">
        <v>43</v>
      </c>
      <c r="C77">
        <v>1</v>
      </c>
      <c r="D77">
        <v>2</v>
      </c>
      <c r="E77">
        <v>12.380952380952383</v>
      </c>
    </row>
    <row r="78" spans="1:5" x14ac:dyDescent="0.35">
      <c r="A78" s="16">
        <v>43503</v>
      </c>
      <c r="B78" s="17" t="s">
        <v>43</v>
      </c>
      <c r="C78">
        <v>2</v>
      </c>
      <c r="D78">
        <v>1</v>
      </c>
      <c r="E78">
        <v>14.761904761904759</v>
      </c>
    </row>
    <row r="79" spans="1:5" x14ac:dyDescent="0.35">
      <c r="A79" s="16">
        <v>43503</v>
      </c>
      <c r="B79" s="17" t="s">
        <v>43</v>
      </c>
      <c r="C79">
        <v>2</v>
      </c>
      <c r="D79">
        <v>1</v>
      </c>
      <c r="E79">
        <v>10.476190476190476</v>
      </c>
    </row>
    <row r="80" spans="1:5" x14ac:dyDescent="0.35">
      <c r="A80" s="16">
        <v>43514</v>
      </c>
      <c r="B80" s="17" t="s">
        <v>43</v>
      </c>
      <c r="C80">
        <v>2</v>
      </c>
      <c r="D80">
        <v>1</v>
      </c>
      <c r="E80">
        <v>18.571428571428573</v>
      </c>
    </row>
    <row r="81" spans="1:5" x14ac:dyDescent="0.35">
      <c r="A81" s="16">
        <v>43514</v>
      </c>
      <c r="B81" s="17" t="s">
        <v>43</v>
      </c>
      <c r="C81">
        <v>2</v>
      </c>
      <c r="D81">
        <v>1</v>
      </c>
      <c r="E81">
        <v>13.333333333333336</v>
      </c>
    </row>
    <row r="82" spans="1:5" x14ac:dyDescent="0.35">
      <c r="A82" s="16">
        <v>43514</v>
      </c>
      <c r="B82" s="17" t="s">
        <v>43</v>
      </c>
      <c r="C82">
        <v>3</v>
      </c>
      <c r="D82">
        <v>1</v>
      </c>
      <c r="E82">
        <v>16.19047619047619</v>
      </c>
    </row>
    <row r="83" spans="1:5" x14ac:dyDescent="0.35">
      <c r="A83" s="16">
        <v>43514</v>
      </c>
      <c r="B83" s="17" t="s">
        <v>43</v>
      </c>
      <c r="C83">
        <v>3</v>
      </c>
      <c r="D83">
        <v>1</v>
      </c>
      <c r="E83">
        <v>0.95238095238095</v>
      </c>
    </row>
    <row r="84" spans="1:5" x14ac:dyDescent="0.35">
      <c r="A84" s="16">
        <v>43503</v>
      </c>
      <c r="B84" s="17" t="s">
        <v>43</v>
      </c>
      <c r="C84">
        <v>3</v>
      </c>
      <c r="D84">
        <v>2</v>
      </c>
      <c r="E84">
        <v>14.761904761904759</v>
      </c>
    </row>
    <row r="85" spans="1:5" x14ac:dyDescent="0.35">
      <c r="A85" s="16">
        <v>43503</v>
      </c>
      <c r="B85" s="17" t="s">
        <v>43</v>
      </c>
      <c r="C85">
        <v>3</v>
      </c>
      <c r="D85">
        <v>2</v>
      </c>
      <c r="E85">
        <v>12.857142857142859</v>
      </c>
    </row>
    <row r="86" spans="1:5" x14ac:dyDescent="0.35">
      <c r="A86" s="16">
        <v>43514</v>
      </c>
      <c r="B86" s="17" t="s">
        <v>42</v>
      </c>
      <c r="C86">
        <v>1</v>
      </c>
      <c r="D86">
        <v>1</v>
      </c>
      <c r="E86">
        <v>45.833333333333343</v>
      </c>
    </row>
    <row r="87" spans="1:5" x14ac:dyDescent="0.35">
      <c r="A87" s="16">
        <v>43514</v>
      </c>
      <c r="B87" s="17" t="s">
        <v>42</v>
      </c>
      <c r="C87">
        <v>1</v>
      </c>
      <c r="D87">
        <v>1</v>
      </c>
      <c r="E87">
        <v>33.333333333333336</v>
      </c>
    </row>
    <row r="88" spans="1:5" x14ac:dyDescent="0.35">
      <c r="A88" s="16">
        <v>43503</v>
      </c>
      <c r="B88" s="17" t="s">
        <v>42</v>
      </c>
      <c r="C88">
        <v>1</v>
      </c>
      <c r="D88">
        <v>2</v>
      </c>
      <c r="E88">
        <v>108.33333333333331</v>
      </c>
    </row>
    <row r="89" spans="1:5" x14ac:dyDescent="0.35">
      <c r="A89" s="16">
        <v>43503</v>
      </c>
      <c r="B89" s="17" t="s">
        <v>42</v>
      </c>
      <c r="C89">
        <v>1</v>
      </c>
      <c r="D89">
        <v>2</v>
      </c>
      <c r="E89">
        <v>50.000000000000014</v>
      </c>
    </row>
    <row r="90" spans="1:5" x14ac:dyDescent="0.35">
      <c r="A90" s="16">
        <v>43503</v>
      </c>
      <c r="B90" s="17" t="s">
        <v>42</v>
      </c>
      <c r="C90">
        <v>2</v>
      </c>
      <c r="D90">
        <v>1</v>
      </c>
      <c r="E90">
        <v>29.166666666666664</v>
      </c>
    </row>
    <row r="91" spans="1:5" x14ac:dyDescent="0.35">
      <c r="A91" s="16">
        <v>43503</v>
      </c>
      <c r="B91" s="17" t="s">
        <v>42</v>
      </c>
      <c r="C91">
        <v>2</v>
      </c>
      <c r="D91">
        <v>1</v>
      </c>
      <c r="E91">
        <v>45.833333333333343</v>
      </c>
    </row>
    <row r="92" spans="1:5" x14ac:dyDescent="0.35">
      <c r="A92" s="16">
        <v>43514</v>
      </c>
      <c r="B92" s="17" t="s">
        <v>42</v>
      </c>
      <c r="C92">
        <v>2</v>
      </c>
      <c r="D92">
        <v>1</v>
      </c>
      <c r="E92">
        <v>54.166666666666686</v>
      </c>
    </row>
    <row r="93" spans="1:5" x14ac:dyDescent="0.35">
      <c r="A93" s="16">
        <v>43514</v>
      </c>
      <c r="B93" s="17" t="s">
        <v>42</v>
      </c>
      <c r="C93">
        <v>2</v>
      </c>
      <c r="D93">
        <v>1</v>
      </c>
      <c r="E93">
        <v>66.666666666666671</v>
      </c>
    </row>
    <row r="94" spans="1:5" x14ac:dyDescent="0.35">
      <c r="A94" s="16">
        <v>43514</v>
      </c>
      <c r="B94" s="17" t="s">
        <v>42</v>
      </c>
      <c r="C94">
        <v>3</v>
      </c>
      <c r="D94">
        <v>1</v>
      </c>
      <c r="E94">
        <v>70.833333333333343</v>
      </c>
    </row>
    <row r="95" spans="1:5" x14ac:dyDescent="0.35">
      <c r="A95" s="16">
        <v>43514</v>
      </c>
      <c r="B95" s="17" t="s">
        <v>42</v>
      </c>
      <c r="C95">
        <v>3</v>
      </c>
      <c r="D95">
        <v>1</v>
      </c>
      <c r="E95">
        <v>66.666666666666671</v>
      </c>
    </row>
    <row r="96" spans="1:5" x14ac:dyDescent="0.35">
      <c r="A96" s="16">
        <v>43503</v>
      </c>
      <c r="B96" s="17" t="s">
        <v>42</v>
      </c>
      <c r="C96">
        <v>3</v>
      </c>
      <c r="D96">
        <v>2</v>
      </c>
      <c r="E96">
        <v>70.833333333333343</v>
      </c>
    </row>
    <row r="97" spans="1:5" x14ac:dyDescent="0.35">
      <c r="A97" s="16">
        <v>43503</v>
      </c>
      <c r="B97" s="17" t="s">
        <v>42</v>
      </c>
      <c r="C97">
        <v>3</v>
      </c>
      <c r="D97">
        <v>2</v>
      </c>
      <c r="E97">
        <v>58.333333333333329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7"/>
  <sheetViews>
    <sheetView workbookViewId="0">
      <selection activeCell="K18" sqref="K18"/>
    </sheetView>
  </sheetViews>
  <sheetFormatPr defaultRowHeight="14.5" x14ac:dyDescent="0.35"/>
  <cols>
    <col min="1" max="1" width="9.453125" bestFit="1" customWidth="1"/>
    <col min="2" max="2" width="5.81640625" bestFit="1" customWidth="1"/>
    <col min="3" max="3" width="4.6328125" bestFit="1" customWidth="1"/>
    <col min="4" max="4" width="11.6328125" bestFit="1" customWidth="1"/>
    <col min="5" max="5" width="7.1796875" bestFit="1" customWidth="1"/>
    <col min="6" max="6" width="9.6328125" bestFit="1" customWidth="1"/>
    <col min="7" max="7" width="9.7265625" bestFit="1" customWidth="1"/>
    <col min="8" max="8" width="6.08984375" bestFit="1" customWidth="1"/>
    <col min="9" max="9" width="6.453125" bestFit="1" customWidth="1"/>
    <col min="12" max="12" width="8.7265625" customWidth="1"/>
  </cols>
  <sheetData>
    <row r="1" spans="1:9" x14ac:dyDescent="0.35">
      <c r="A1" s="7" t="s">
        <v>9</v>
      </c>
      <c r="B1" s="7" t="s">
        <v>15</v>
      </c>
      <c r="C1" s="7" t="s">
        <v>10</v>
      </c>
      <c r="D1" s="7" t="s">
        <v>8</v>
      </c>
      <c r="E1" s="7" t="s">
        <v>11</v>
      </c>
      <c r="F1" s="7" t="s">
        <v>12</v>
      </c>
      <c r="G1" s="7" t="s">
        <v>13</v>
      </c>
      <c r="H1" s="8" t="s">
        <v>16</v>
      </c>
      <c r="I1" s="8" t="s">
        <v>18</v>
      </c>
    </row>
    <row r="2" spans="1:9" x14ac:dyDescent="0.35">
      <c r="A2" t="s">
        <v>0</v>
      </c>
      <c r="B2">
        <v>1</v>
      </c>
      <c r="C2">
        <v>1</v>
      </c>
      <c r="D2" s="5">
        <v>43503</v>
      </c>
      <c r="E2">
        <v>1</v>
      </c>
      <c r="F2">
        <v>1</v>
      </c>
      <c r="G2">
        <v>0</v>
      </c>
      <c r="H2" s="9">
        <v>1.62</v>
      </c>
      <c r="I2">
        <v>0.214</v>
      </c>
    </row>
    <row r="3" spans="1:9" x14ac:dyDescent="0.35">
      <c r="A3" t="s">
        <v>0</v>
      </c>
      <c r="B3">
        <v>1</v>
      </c>
      <c r="C3">
        <v>2</v>
      </c>
      <c r="D3" s="5">
        <v>43503</v>
      </c>
      <c r="E3">
        <v>1</v>
      </c>
      <c r="F3">
        <v>1</v>
      </c>
      <c r="G3">
        <v>0</v>
      </c>
      <c r="H3" s="9">
        <v>1.59</v>
      </c>
      <c r="I3">
        <v>0.23100000000000001</v>
      </c>
    </row>
    <row r="4" spans="1:9" x14ac:dyDescent="0.35">
      <c r="A4" t="s">
        <v>0</v>
      </c>
      <c r="B4">
        <v>1</v>
      </c>
      <c r="C4">
        <v>3</v>
      </c>
      <c r="D4" s="5">
        <v>43503</v>
      </c>
      <c r="E4">
        <v>1</v>
      </c>
      <c r="F4">
        <v>1</v>
      </c>
      <c r="G4">
        <v>0</v>
      </c>
      <c r="H4" s="9">
        <v>1.38</v>
      </c>
      <c r="I4">
        <v>0.185</v>
      </c>
    </row>
    <row r="5" spans="1:9" x14ac:dyDescent="0.35">
      <c r="A5" t="s">
        <v>0</v>
      </c>
      <c r="B5">
        <v>2</v>
      </c>
      <c r="C5">
        <v>1</v>
      </c>
      <c r="D5" s="5">
        <v>43503</v>
      </c>
      <c r="E5">
        <v>1</v>
      </c>
      <c r="F5">
        <v>1</v>
      </c>
      <c r="G5">
        <v>0</v>
      </c>
      <c r="H5" s="9">
        <v>1.64</v>
      </c>
      <c r="I5">
        <v>0.30399999999999999</v>
      </c>
    </row>
    <row r="6" spans="1:9" x14ac:dyDescent="0.35">
      <c r="A6" t="s">
        <v>0</v>
      </c>
      <c r="B6">
        <v>2</v>
      </c>
      <c r="C6">
        <v>2</v>
      </c>
      <c r="D6" s="5">
        <v>43503</v>
      </c>
      <c r="E6">
        <v>1</v>
      </c>
      <c r="F6">
        <v>1</v>
      </c>
      <c r="G6">
        <v>0</v>
      </c>
      <c r="H6" s="9">
        <v>1.5</v>
      </c>
      <c r="I6">
        <v>0.24299999999999999</v>
      </c>
    </row>
    <row r="7" spans="1:9" x14ac:dyDescent="0.35">
      <c r="A7" t="s">
        <v>0</v>
      </c>
      <c r="B7">
        <v>2</v>
      </c>
      <c r="C7">
        <v>3</v>
      </c>
      <c r="D7" s="5">
        <v>43503</v>
      </c>
      <c r="E7">
        <v>1</v>
      </c>
      <c r="F7">
        <v>1</v>
      </c>
      <c r="G7">
        <v>0</v>
      </c>
      <c r="H7" s="9">
        <v>1.54</v>
      </c>
      <c r="I7">
        <v>0.252</v>
      </c>
    </row>
    <row r="8" spans="1:9" x14ac:dyDescent="0.35">
      <c r="A8" t="s">
        <v>0</v>
      </c>
      <c r="B8">
        <v>3</v>
      </c>
      <c r="C8">
        <v>1</v>
      </c>
      <c r="D8" s="5">
        <v>43503</v>
      </c>
      <c r="E8">
        <v>1</v>
      </c>
      <c r="F8">
        <v>1</v>
      </c>
      <c r="G8">
        <v>0</v>
      </c>
      <c r="H8" s="9">
        <v>1.48</v>
      </c>
      <c r="I8">
        <v>0.16300000000000001</v>
      </c>
    </row>
    <row r="9" spans="1:9" x14ac:dyDescent="0.35">
      <c r="A9" t="s">
        <v>0</v>
      </c>
      <c r="B9">
        <v>3</v>
      </c>
      <c r="C9">
        <v>2</v>
      </c>
      <c r="D9" s="5">
        <v>43503</v>
      </c>
      <c r="E9">
        <v>1</v>
      </c>
      <c r="F9">
        <v>1</v>
      </c>
      <c r="G9">
        <v>0</v>
      </c>
      <c r="H9" s="9">
        <v>1.66</v>
      </c>
      <c r="I9">
        <v>0.251</v>
      </c>
    </row>
    <row r="10" spans="1:9" x14ac:dyDescent="0.35">
      <c r="A10" t="s">
        <v>0</v>
      </c>
      <c r="B10">
        <v>3</v>
      </c>
      <c r="C10">
        <v>3</v>
      </c>
      <c r="D10" s="5">
        <v>43503</v>
      </c>
      <c r="E10">
        <v>0</v>
      </c>
      <c r="F10" t="s">
        <v>14</v>
      </c>
      <c r="G10">
        <v>0</v>
      </c>
      <c r="H10" s="9">
        <v>1.65</v>
      </c>
      <c r="I10" t="s">
        <v>14</v>
      </c>
    </row>
    <row r="11" spans="1:9" x14ac:dyDescent="0.35">
      <c r="A11" t="s">
        <v>0</v>
      </c>
      <c r="B11">
        <v>4</v>
      </c>
      <c r="C11">
        <v>1</v>
      </c>
      <c r="D11" s="5">
        <v>43503</v>
      </c>
      <c r="E11">
        <v>1</v>
      </c>
      <c r="F11">
        <v>1</v>
      </c>
      <c r="G11">
        <v>0</v>
      </c>
      <c r="H11" s="9">
        <v>1.47</v>
      </c>
      <c r="I11" s="12">
        <v>0.19900000000000001</v>
      </c>
    </row>
    <row r="12" spans="1:9" x14ac:dyDescent="0.35">
      <c r="A12" t="s">
        <v>0</v>
      </c>
      <c r="B12">
        <v>4</v>
      </c>
      <c r="C12">
        <v>2</v>
      </c>
      <c r="D12" s="5">
        <v>43503</v>
      </c>
      <c r="E12">
        <v>1</v>
      </c>
      <c r="F12">
        <v>1</v>
      </c>
      <c r="G12">
        <v>0</v>
      </c>
      <c r="H12" s="9">
        <v>1.6</v>
      </c>
      <c r="I12" s="12">
        <v>0.24</v>
      </c>
    </row>
    <row r="13" spans="1:9" x14ac:dyDescent="0.35">
      <c r="A13" t="s">
        <v>0</v>
      </c>
      <c r="B13">
        <v>4</v>
      </c>
      <c r="C13">
        <v>3</v>
      </c>
      <c r="D13" s="5">
        <v>43503</v>
      </c>
      <c r="E13">
        <v>1</v>
      </c>
      <c r="F13">
        <v>1</v>
      </c>
      <c r="G13">
        <v>0</v>
      </c>
      <c r="H13" s="9">
        <v>1.51</v>
      </c>
      <c r="I13" s="12">
        <v>0.18</v>
      </c>
    </row>
    <row r="14" spans="1:9" x14ac:dyDescent="0.35">
      <c r="A14" t="s">
        <v>0</v>
      </c>
      <c r="B14">
        <v>5</v>
      </c>
      <c r="C14">
        <v>1</v>
      </c>
      <c r="D14" s="5">
        <v>43510</v>
      </c>
      <c r="E14">
        <v>1</v>
      </c>
      <c r="F14">
        <v>1</v>
      </c>
      <c r="G14">
        <v>0</v>
      </c>
      <c r="H14" t="s">
        <v>14</v>
      </c>
      <c r="I14" s="12">
        <v>0.20799999999999999</v>
      </c>
    </row>
    <row r="15" spans="1:9" x14ac:dyDescent="0.35">
      <c r="A15" t="s">
        <v>0</v>
      </c>
      <c r="B15">
        <v>5</v>
      </c>
      <c r="C15">
        <v>2</v>
      </c>
      <c r="D15" s="5">
        <v>43510</v>
      </c>
      <c r="E15">
        <v>1</v>
      </c>
      <c r="F15">
        <v>1</v>
      </c>
      <c r="G15">
        <v>0</v>
      </c>
      <c r="H15" s="9">
        <v>1.43</v>
      </c>
      <c r="I15" s="12">
        <v>0.153</v>
      </c>
    </row>
    <row r="16" spans="1:9" x14ac:dyDescent="0.35">
      <c r="A16" t="s">
        <v>0</v>
      </c>
      <c r="B16">
        <v>5</v>
      </c>
      <c r="C16">
        <v>3</v>
      </c>
      <c r="D16" s="5">
        <v>43510</v>
      </c>
      <c r="E16">
        <v>1</v>
      </c>
      <c r="F16">
        <v>1</v>
      </c>
      <c r="G16">
        <v>0</v>
      </c>
      <c r="H16" s="9">
        <v>1.5</v>
      </c>
      <c r="I16" s="12">
        <v>0.23100000000000001</v>
      </c>
    </row>
    <row r="17" spans="1:9" x14ac:dyDescent="0.35">
      <c r="A17" t="s">
        <v>0</v>
      </c>
      <c r="B17">
        <v>6</v>
      </c>
      <c r="C17">
        <v>1</v>
      </c>
      <c r="D17" s="5">
        <v>43510</v>
      </c>
      <c r="E17">
        <v>1</v>
      </c>
      <c r="F17">
        <v>1</v>
      </c>
      <c r="G17">
        <v>0</v>
      </c>
      <c r="H17" s="9">
        <v>1.47</v>
      </c>
      <c r="I17" s="12">
        <v>0.19700000000000001</v>
      </c>
    </row>
    <row r="18" spans="1:9" x14ac:dyDescent="0.35">
      <c r="A18" t="s">
        <v>0</v>
      </c>
      <c r="B18">
        <v>6</v>
      </c>
      <c r="C18">
        <v>2</v>
      </c>
      <c r="D18" s="5">
        <v>43510</v>
      </c>
      <c r="E18">
        <v>1</v>
      </c>
      <c r="F18">
        <v>1</v>
      </c>
      <c r="G18">
        <v>0</v>
      </c>
      <c r="H18" s="9">
        <v>1.4</v>
      </c>
      <c r="I18" s="12">
        <v>0.13800000000000001</v>
      </c>
    </row>
    <row r="19" spans="1:9" x14ac:dyDescent="0.35">
      <c r="A19" t="s">
        <v>0</v>
      </c>
      <c r="B19">
        <v>6</v>
      </c>
      <c r="C19">
        <v>3</v>
      </c>
      <c r="D19" s="5">
        <v>43510</v>
      </c>
      <c r="E19">
        <v>1</v>
      </c>
      <c r="F19">
        <v>1</v>
      </c>
      <c r="G19">
        <v>0</v>
      </c>
      <c r="H19" s="9">
        <v>1.57</v>
      </c>
      <c r="I19" s="12">
        <v>0.25900000000000001</v>
      </c>
    </row>
    <row r="20" spans="1:9" x14ac:dyDescent="0.35">
      <c r="A20" t="s">
        <v>0</v>
      </c>
      <c r="B20">
        <v>7</v>
      </c>
      <c r="C20">
        <v>1</v>
      </c>
      <c r="D20" s="5">
        <v>43510</v>
      </c>
      <c r="E20">
        <v>1</v>
      </c>
      <c r="F20">
        <v>1</v>
      </c>
      <c r="G20">
        <v>0</v>
      </c>
      <c r="H20" s="9">
        <v>1.59</v>
      </c>
      <c r="I20" s="12">
        <v>0.23899999999999999</v>
      </c>
    </row>
    <row r="21" spans="1:9" x14ac:dyDescent="0.35">
      <c r="A21" t="s">
        <v>0</v>
      </c>
      <c r="B21">
        <v>7</v>
      </c>
      <c r="C21">
        <v>2</v>
      </c>
      <c r="D21" s="5">
        <v>43510</v>
      </c>
      <c r="E21">
        <v>0</v>
      </c>
      <c r="F21" t="s">
        <v>14</v>
      </c>
      <c r="G21">
        <v>0</v>
      </c>
      <c r="H21" t="s">
        <v>14</v>
      </c>
      <c r="I21" t="s">
        <v>14</v>
      </c>
    </row>
    <row r="22" spans="1:9" x14ac:dyDescent="0.35">
      <c r="A22" t="s">
        <v>0</v>
      </c>
      <c r="B22">
        <v>7</v>
      </c>
      <c r="C22">
        <v>3</v>
      </c>
      <c r="D22" s="5">
        <v>43510</v>
      </c>
      <c r="E22">
        <v>0</v>
      </c>
      <c r="F22" t="s">
        <v>14</v>
      </c>
      <c r="G22">
        <v>0</v>
      </c>
      <c r="H22" t="s">
        <v>14</v>
      </c>
      <c r="I22" t="s">
        <v>14</v>
      </c>
    </row>
    <row r="23" spans="1:9" x14ac:dyDescent="0.35">
      <c r="A23" t="s">
        <v>0</v>
      </c>
      <c r="B23">
        <v>8</v>
      </c>
      <c r="C23">
        <v>1</v>
      </c>
      <c r="D23" s="5">
        <v>43510</v>
      </c>
      <c r="E23">
        <v>1</v>
      </c>
      <c r="F23">
        <v>1</v>
      </c>
      <c r="G23">
        <v>0</v>
      </c>
      <c r="H23">
        <v>1.42</v>
      </c>
      <c r="I23">
        <v>0.158</v>
      </c>
    </row>
    <row r="24" spans="1:9" x14ac:dyDescent="0.35">
      <c r="A24" t="s">
        <v>0</v>
      </c>
      <c r="B24">
        <v>8</v>
      </c>
      <c r="C24">
        <v>2</v>
      </c>
      <c r="D24" s="5">
        <v>43510</v>
      </c>
      <c r="E24">
        <v>0</v>
      </c>
      <c r="F24" t="s">
        <v>14</v>
      </c>
      <c r="G24">
        <v>0</v>
      </c>
      <c r="H24" t="s">
        <v>14</v>
      </c>
      <c r="I24" t="s">
        <v>14</v>
      </c>
    </row>
    <row r="25" spans="1:9" x14ac:dyDescent="0.35">
      <c r="A25" t="s">
        <v>0</v>
      </c>
      <c r="B25">
        <v>8</v>
      </c>
      <c r="C25">
        <v>3</v>
      </c>
      <c r="D25" s="5">
        <v>43510</v>
      </c>
      <c r="E25">
        <v>0</v>
      </c>
      <c r="F25" t="s">
        <v>14</v>
      </c>
      <c r="G25">
        <v>0</v>
      </c>
      <c r="H25" t="s">
        <v>14</v>
      </c>
      <c r="I25" t="s">
        <v>14</v>
      </c>
    </row>
    <row r="26" spans="1:9" x14ac:dyDescent="0.35">
      <c r="A26" t="s">
        <v>7</v>
      </c>
      <c r="B26">
        <v>1</v>
      </c>
      <c r="C26">
        <v>1</v>
      </c>
      <c r="D26" s="5">
        <v>43503</v>
      </c>
      <c r="E26">
        <v>1</v>
      </c>
      <c r="F26">
        <v>1</v>
      </c>
      <c r="G26">
        <v>0</v>
      </c>
      <c r="H26" s="9">
        <v>1.56</v>
      </c>
      <c r="I26" s="12">
        <v>0.27500000000000002</v>
      </c>
    </row>
    <row r="27" spans="1:9" x14ac:dyDescent="0.35">
      <c r="A27" t="s">
        <v>7</v>
      </c>
      <c r="B27">
        <v>1</v>
      </c>
      <c r="C27">
        <v>2</v>
      </c>
      <c r="D27" s="5">
        <v>43503</v>
      </c>
      <c r="E27">
        <v>1</v>
      </c>
      <c r="F27">
        <v>1</v>
      </c>
      <c r="G27">
        <v>0</v>
      </c>
      <c r="H27" s="9">
        <v>1.37</v>
      </c>
      <c r="I27" s="12">
        <v>0.13500000000000001</v>
      </c>
    </row>
    <row r="28" spans="1:9" x14ac:dyDescent="0.35">
      <c r="A28" t="s">
        <v>7</v>
      </c>
      <c r="B28">
        <v>1</v>
      </c>
      <c r="C28">
        <v>3</v>
      </c>
      <c r="D28" s="5">
        <v>43503</v>
      </c>
      <c r="E28">
        <v>1</v>
      </c>
      <c r="F28">
        <v>1</v>
      </c>
      <c r="G28">
        <v>0</v>
      </c>
      <c r="H28" s="9">
        <v>1.62</v>
      </c>
      <c r="I28" s="12">
        <v>0.217</v>
      </c>
    </row>
    <row r="29" spans="1:9" x14ac:dyDescent="0.35">
      <c r="A29" t="s">
        <v>7</v>
      </c>
      <c r="B29">
        <v>2</v>
      </c>
      <c r="C29">
        <v>1</v>
      </c>
      <c r="D29" s="5">
        <v>43503</v>
      </c>
      <c r="E29">
        <v>1</v>
      </c>
      <c r="F29">
        <v>1</v>
      </c>
      <c r="G29">
        <v>0</v>
      </c>
      <c r="H29" s="9">
        <v>1.62</v>
      </c>
      <c r="I29" s="12">
        <v>0.22800000000000001</v>
      </c>
    </row>
    <row r="30" spans="1:9" x14ac:dyDescent="0.35">
      <c r="A30" t="s">
        <v>7</v>
      </c>
      <c r="B30">
        <v>2</v>
      </c>
      <c r="C30">
        <v>2</v>
      </c>
      <c r="D30" s="5">
        <v>43503</v>
      </c>
      <c r="E30">
        <v>1</v>
      </c>
      <c r="F30">
        <v>1</v>
      </c>
      <c r="G30">
        <v>0</v>
      </c>
      <c r="H30" s="9">
        <v>1.48</v>
      </c>
      <c r="I30" s="12">
        <v>0.14699999999999999</v>
      </c>
    </row>
    <row r="31" spans="1:9" x14ac:dyDescent="0.35">
      <c r="A31" t="s">
        <v>7</v>
      </c>
      <c r="B31">
        <v>2</v>
      </c>
      <c r="C31">
        <v>3</v>
      </c>
      <c r="D31" s="5">
        <v>43503</v>
      </c>
      <c r="E31">
        <v>1</v>
      </c>
      <c r="F31">
        <v>1</v>
      </c>
      <c r="G31">
        <v>0</v>
      </c>
      <c r="H31" s="9">
        <v>1.53</v>
      </c>
      <c r="I31" s="12">
        <v>0.26700000000000002</v>
      </c>
    </row>
    <row r="32" spans="1:9" x14ac:dyDescent="0.35">
      <c r="A32" t="s">
        <v>7</v>
      </c>
      <c r="B32">
        <v>3</v>
      </c>
      <c r="C32">
        <v>1</v>
      </c>
      <c r="D32" s="5">
        <v>43503</v>
      </c>
      <c r="E32">
        <v>1</v>
      </c>
      <c r="F32">
        <v>1</v>
      </c>
      <c r="G32">
        <v>0</v>
      </c>
      <c r="H32" s="9">
        <v>1.56</v>
      </c>
      <c r="I32" s="12">
        <v>0.157</v>
      </c>
    </row>
    <row r="33" spans="1:9" x14ac:dyDescent="0.35">
      <c r="A33" t="s">
        <v>7</v>
      </c>
      <c r="B33">
        <v>3</v>
      </c>
      <c r="C33">
        <v>2</v>
      </c>
      <c r="D33" s="5">
        <v>43503</v>
      </c>
      <c r="E33">
        <v>1</v>
      </c>
      <c r="F33">
        <v>1</v>
      </c>
      <c r="G33">
        <v>0</v>
      </c>
      <c r="H33" s="9">
        <v>1.5</v>
      </c>
      <c r="I33" s="12">
        <v>0.23400000000000001</v>
      </c>
    </row>
    <row r="34" spans="1:9" x14ac:dyDescent="0.35">
      <c r="A34" t="s">
        <v>7</v>
      </c>
      <c r="B34">
        <v>3</v>
      </c>
      <c r="C34">
        <v>3</v>
      </c>
      <c r="D34" s="5">
        <v>43503</v>
      </c>
      <c r="E34">
        <v>1</v>
      </c>
      <c r="F34">
        <v>1</v>
      </c>
      <c r="G34">
        <v>0</v>
      </c>
      <c r="H34" s="9">
        <v>1.62</v>
      </c>
      <c r="I34" s="12">
        <v>0.27600000000000002</v>
      </c>
    </row>
    <row r="35" spans="1:9" x14ac:dyDescent="0.35">
      <c r="A35" t="s">
        <v>7</v>
      </c>
      <c r="B35">
        <v>4</v>
      </c>
      <c r="C35">
        <v>1</v>
      </c>
      <c r="D35" s="5">
        <v>43503</v>
      </c>
      <c r="E35">
        <v>1</v>
      </c>
      <c r="F35">
        <v>1</v>
      </c>
      <c r="G35">
        <v>0</v>
      </c>
      <c r="H35" s="9">
        <v>1.43</v>
      </c>
      <c r="I35" s="12">
        <v>0.16600000000000001</v>
      </c>
    </row>
    <row r="36" spans="1:9" x14ac:dyDescent="0.35">
      <c r="A36" t="s">
        <v>7</v>
      </c>
      <c r="B36">
        <v>4</v>
      </c>
      <c r="C36">
        <v>2</v>
      </c>
      <c r="D36" s="5">
        <v>43503</v>
      </c>
      <c r="E36">
        <v>1</v>
      </c>
      <c r="F36">
        <v>1</v>
      </c>
      <c r="G36">
        <v>0</v>
      </c>
      <c r="H36" s="9">
        <v>1.57</v>
      </c>
      <c r="I36" s="12">
        <v>0.189</v>
      </c>
    </row>
    <row r="37" spans="1:9" x14ac:dyDescent="0.35">
      <c r="A37" t="s">
        <v>7</v>
      </c>
      <c r="B37">
        <v>4</v>
      </c>
      <c r="C37">
        <v>3</v>
      </c>
      <c r="D37" s="5">
        <v>43503</v>
      </c>
      <c r="E37">
        <v>1</v>
      </c>
      <c r="F37">
        <v>1</v>
      </c>
      <c r="G37">
        <v>0</v>
      </c>
      <c r="H37" s="9">
        <v>1.6</v>
      </c>
      <c r="I37" s="12">
        <v>0.27</v>
      </c>
    </row>
    <row r="38" spans="1:9" x14ac:dyDescent="0.35">
      <c r="A38" t="s">
        <v>7</v>
      </c>
      <c r="B38">
        <v>5</v>
      </c>
      <c r="C38">
        <v>1</v>
      </c>
      <c r="D38" s="5">
        <v>43510</v>
      </c>
      <c r="E38">
        <v>1</v>
      </c>
      <c r="F38">
        <v>1</v>
      </c>
      <c r="G38">
        <v>0</v>
      </c>
      <c r="H38" s="9">
        <v>1.43</v>
      </c>
      <c r="I38" s="12">
        <v>0.14799999999999999</v>
      </c>
    </row>
    <row r="39" spans="1:9" x14ac:dyDescent="0.35">
      <c r="A39" t="s">
        <v>7</v>
      </c>
      <c r="B39">
        <v>5</v>
      </c>
      <c r="C39">
        <v>2</v>
      </c>
      <c r="D39" s="5">
        <v>43510</v>
      </c>
      <c r="E39">
        <v>1</v>
      </c>
      <c r="F39">
        <v>1</v>
      </c>
      <c r="G39">
        <v>0</v>
      </c>
      <c r="H39" s="9">
        <v>1.5</v>
      </c>
      <c r="I39" s="12">
        <v>0.14499999999999999</v>
      </c>
    </row>
    <row r="40" spans="1:9" x14ac:dyDescent="0.35">
      <c r="A40" t="s">
        <v>7</v>
      </c>
      <c r="B40">
        <v>5</v>
      </c>
      <c r="C40">
        <v>3</v>
      </c>
      <c r="D40" s="5">
        <v>43510</v>
      </c>
      <c r="E40">
        <v>1</v>
      </c>
      <c r="F40">
        <v>1</v>
      </c>
      <c r="G40">
        <v>0</v>
      </c>
      <c r="H40" s="9">
        <v>1.52</v>
      </c>
      <c r="I40" s="12">
        <v>0.152</v>
      </c>
    </row>
    <row r="41" spans="1:9" x14ac:dyDescent="0.35">
      <c r="A41" t="s">
        <v>7</v>
      </c>
      <c r="B41">
        <v>6</v>
      </c>
      <c r="C41">
        <v>1</v>
      </c>
      <c r="D41" s="5">
        <v>43510</v>
      </c>
      <c r="E41">
        <v>1</v>
      </c>
      <c r="F41">
        <v>1</v>
      </c>
      <c r="G41">
        <v>0</v>
      </c>
      <c r="H41" s="9">
        <v>1.62</v>
      </c>
      <c r="I41" s="12">
        <v>0.29799999999999999</v>
      </c>
    </row>
    <row r="42" spans="1:9" x14ac:dyDescent="0.35">
      <c r="A42" t="s">
        <v>7</v>
      </c>
      <c r="B42">
        <v>6</v>
      </c>
      <c r="C42">
        <v>2</v>
      </c>
      <c r="D42" s="5">
        <v>43510</v>
      </c>
      <c r="E42">
        <v>1</v>
      </c>
      <c r="F42">
        <v>1</v>
      </c>
      <c r="G42">
        <v>0</v>
      </c>
      <c r="H42" s="9">
        <v>1.43</v>
      </c>
      <c r="I42" s="12">
        <v>0.20200000000000001</v>
      </c>
    </row>
    <row r="43" spans="1:9" x14ac:dyDescent="0.35">
      <c r="A43" t="s">
        <v>7</v>
      </c>
      <c r="B43">
        <v>6</v>
      </c>
      <c r="C43">
        <v>3</v>
      </c>
      <c r="D43" s="5">
        <v>43510</v>
      </c>
      <c r="E43">
        <v>1</v>
      </c>
      <c r="F43">
        <v>1</v>
      </c>
      <c r="G43">
        <v>0</v>
      </c>
      <c r="H43" s="9">
        <v>1.43</v>
      </c>
      <c r="I43" s="12">
        <v>0.17</v>
      </c>
    </row>
    <row r="44" spans="1:9" x14ac:dyDescent="0.35">
      <c r="A44" t="s">
        <v>7</v>
      </c>
      <c r="B44">
        <v>7</v>
      </c>
      <c r="C44">
        <v>1</v>
      </c>
      <c r="D44" s="5">
        <v>43510</v>
      </c>
      <c r="E44">
        <v>1</v>
      </c>
      <c r="F44">
        <v>1</v>
      </c>
      <c r="G44">
        <v>0</v>
      </c>
      <c r="H44" s="9">
        <v>1.43</v>
      </c>
      <c r="I44" s="12">
        <v>1.75</v>
      </c>
    </row>
    <row r="45" spans="1:9" x14ac:dyDescent="0.35">
      <c r="A45" t="s">
        <v>7</v>
      </c>
      <c r="B45">
        <v>7</v>
      </c>
      <c r="C45">
        <v>2</v>
      </c>
      <c r="D45" s="5">
        <v>43510</v>
      </c>
      <c r="E45">
        <v>1</v>
      </c>
      <c r="F45">
        <v>1</v>
      </c>
      <c r="G45">
        <v>0</v>
      </c>
      <c r="H45" s="9">
        <v>1.58</v>
      </c>
      <c r="I45" s="12">
        <v>0.33</v>
      </c>
    </row>
    <row r="46" spans="1:9" x14ac:dyDescent="0.35">
      <c r="A46" t="s">
        <v>7</v>
      </c>
      <c r="B46">
        <v>7</v>
      </c>
      <c r="C46">
        <v>3</v>
      </c>
      <c r="D46" s="5">
        <v>43510</v>
      </c>
      <c r="E46">
        <v>1</v>
      </c>
      <c r="F46">
        <v>1</v>
      </c>
      <c r="G46">
        <v>0</v>
      </c>
      <c r="H46" s="9">
        <v>1.39</v>
      </c>
      <c r="I46" s="12">
        <v>0.17199999999999999</v>
      </c>
    </row>
    <row r="47" spans="1:9" x14ac:dyDescent="0.35">
      <c r="A47" t="s">
        <v>7</v>
      </c>
      <c r="B47">
        <v>8</v>
      </c>
      <c r="C47">
        <v>1</v>
      </c>
      <c r="D47" s="5">
        <v>43510</v>
      </c>
      <c r="E47">
        <v>1</v>
      </c>
      <c r="F47">
        <v>1</v>
      </c>
      <c r="G47">
        <v>0</v>
      </c>
      <c r="H47" s="9">
        <v>1.4</v>
      </c>
      <c r="I47" s="12">
        <v>0.161</v>
      </c>
    </row>
    <row r="48" spans="1:9" x14ac:dyDescent="0.35">
      <c r="A48" t="s">
        <v>7</v>
      </c>
      <c r="B48">
        <v>8</v>
      </c>
      <c r="C48">
        <v>2</v>
      </c>
      <c r="D48" s="5">
        <v>43510</v>
      </c>
      <c r="E48">
        <v>1</v>
      </c>
      <c r="F48">
        <v>1</v>
      </c>
      <c r="G48">
        <v>0</v>
      </c>
      <c r="H48" s="9">
        <v>1.5</v>
      </c>
      <c r="I48" s="12">
        <v>0.26300000000000001</v>
      </c>
    </row>
    <row r="49" spans="1:9" x14ac:dyDescent="0.35">
      <c r="A49" t="s">
        <v>7</v>
      </c>
      <c r="B49">
        <v>8</v>
      </c>
      <c r="C49">
        <v>3</v>
      </c>
      <c r="D49" s="5">
        <v>43510</v>
      </c>
      <c r="E49">
        <v>0</v>
      </c>
      <c r="F49" t="s">
        <v>14</v>
      </c>
      <c r="G49">
        <v>0</v>
      </c>
      <c r="H49" t="s">
        <v>14</v>
      </c>
      <c r="I49" t="s">
        <v>14</v>
      </c>
    </row>
    <row r="50" spans="1:9" x14ac:dyDescent="0.35">
      <c r="A50" t="s">
        <v>3</v>
      </c>
      <c r="B50">
        <v>1</v>
      </c>
      <c r="C50">
        <v>1</v>
      </c>
      <c r="D50" s="5">
        <v>43503</v>
      </c>
      <c r="E50">
        <v>1</v>
      </c>
      <c r="F50">
        <v>1</v>
      </c>
      <c r="G50">
        <v>0</v>
      </c>
      <c r="H50" s="9">
        <v>1.66</v>
      </c>
      <c r="I50" s="12">
        <v>0.20399999999999999</v>
      </c>
    </row>
    <row r="51" spans="1:9" x14ac:dyDescent="0.35">
      <c r="A51" t="s">
        <v>3</v>
      </c>
      <c r="B51">
        <v>1</v>
      </c>
      <c r="C51">
        <v>2</v>
      </c>
      <c r="D51" s="5">
        <v>43503</v>
      </c>
      <c r="E51">
        <v>1</v>
      </c>
      <c r="F51">
        <v>1</v>
      </c>
      <c r="G51">
        <v>0</v>
      </c>
      <c r="H51" s="9">
        <v>1.41</v>
      </c>
      <c r="I51" s="12">
        <v>0.20499999999999999</v>
      </c>
    </row>
    <row r="52" spans="1:9" x14ac:dyDescent="0.35">
      <c r="A52" t="s">
        <v>3</v>
      </c>
      <c r="B52">
        <v>1</v>
      </c>
      <c r="C52">
        <v>3</v>
      </c>
      <c r="D52" s="5">
        <v>43503</v>
      </c>
      <c r="E52">
        <v>1</v>
      </c>
      <c r="F52">
        <v>1</v>
      </c>
      <c r="G52">
        <v>0</v>
      </c>
      <c r="H52" s="9">
        <v>1.46</v>
      </c>
      <c r="I52" s="12">
        <v>0.22500000000000001</v>
      </c>
    </row>
    <row r="53" spans="1:9" x14ac:dyDescent="0.35">
      <c r="A53" t="s">
        <v>3</v>
      </c>
      <c r="B53">
        <v>2</v>
      </c>
      <c r="C53">
        <v>1</v>
      </c>
      <c r="D53" s="5">
        <v>43503</v>
      </c>
      <c r="E53">
        <v>1</v>
      </c>
      <c r="F53">
        <v>1</v>
      </c>
      <c r="G53">
        <v>0</v>
      </c>
      <c r="H53" s="9">
        <v>1.58</v>
      </c>
      <c r="I53" s="12">
        <v>0.25600000000000001</v>
      </c>
    </row>
    <row r="54" spans="1:9" x14ac:dyDescent="0.35">
      <c r="A54" t="s">
        <v>3</v>
      </c>
      <c r="B54">
        <v>2</v>
      </c>
      <c r="C54">
        <v>2</v>
      </c>
      <c r="D54" s="5">
        <v>43503</v>
      </c>
      <c r="E54">
        <v>1</v>
      </c>
      <c r="F54">
        <v>1</v>
      </c>
      <c r="G54">
        <v>0</v>
      </c>
      <c r="H54" s="9">
        <v>1.44</v>
      </c>
      <c r="I54" s="12">
        <v>0.193</v>
      </c>
    </row>
    <row r="55" spans="1:9" x14ac:dyDescent="0.35">
      <c r="A55" t="s">
        <v>3</v>
      </c>
      <c r="B55">
        <v>2</v>
      </c>
      <c r="C55">
        <v>3</v>
      </c>
      <c r="D55" s="5">
        <v>43503</v>
      </c>
      <c r="E55">
        <v>1</v>
      </c>
      <c r="F55">
        <v>1</v>
      </c>
      <c r="G55">
        <v>0</v>
      </c>
      <c r="H55" s="9">
        <v>1.7</v>
      </c>
      <c r="I55" s="12">
        <v>0.34799999999999998</v>
      </c>
    </row>
    <row r="56" spans="1:9" x14ac:dyDescent="0.35">
      <c r="A56" t="s">
        <v>3</v>
      </c>
      <c r="B56">
        <v>3</v>
      </c>
      <c r="C56">
        <v>1</v>
      </c>
      <c r="D56" s="5">
        <v>43503</v>
      </c>
      <c r="E56">
        <v>1</v>
      </c>
      <c r="F56">
        <v>1</v>
      </c>
      <c r="G56">
        <v>0</v>
      </c>
      <c r="H56" s="9">
        <v>1.55</v>
      </c>
      <c r="I56" s="12">
        <v>0.18099999999999999</v>
      </c>
    </row>
    <row r="57" spans="1:9" x14ac:dyDescent="0.35">
      <c r="A57" t="s">
        <v>3</v>
      </c>
      <c r="B57">
        <v>3</v>
      </c>
      <c r="C57">
        <v>2</v>
      </c>
      <c r="D57" s="5">
        <v>43503</v>
      </c>
      <c r="E57">
        <v>1</v>
      </c>
      <c r="F57">
        <v>1</v>
      </c>
      <c r="G57">
        <v>0</v>
      </c>
      <c r="H57" s="9">
        <v>1.62</v>
      </c>
      <c r="I57" s="12">
        <v>0.317</v>
      </c>
    </row>
    <row r="58" spans="1:9" x14ac:dyDescent="0.35">
      <c r="A58" t="s">
        <v>3</v>
      </c>
      <c r="B58">
        <v>3</v>
      </c>
      <c r="C58">
        <v>3</v>
      </c>
      <c r="D58" s="5">
        <v>43503</v>
      </c>
      <c r="E58">
        <v>1</v>
      </c>
      <c r="F58">
        <v>0</v>
      </c>
      <c r="G58">
        <v>0</v>
      </c>
      <c r="H58" s="9">
        <v>1.47</v>
      </c>
      <c r="I58" s="12">
        <v>0.23899999999999999</v>
      </c>
    </row>
    <row r="59" spans="1:9" x14ac:dyDescent="0.35">
      <c r="A59" t="s">
        <v>3</v>
      </c>
      <c r="B59">
        <v>4</v>
      </c>
      <c r="C59">
        <v>1</v>
      </c>
      <c r="D59" s="5">
        <v>43503</v>
      </c>
      <c r="E59">
        <v>1</v>
      </c>
      <c r="F59">
        <v>1</v>
      </c>
      <c r="G59">
        <v>0</v>
      </c>
      <c r="H59" s="9">
        <v>1.41</v>
      </c>
      <c r="I59" s="12">
        <v>0.17499999999999999</v>
      </c>
    </row>
    <row r="60" spans="1:9" x14ac:dyDescent="0.35">
      <c r="A60" t="s">
        <v>3</v>
      </c>
      <c r="B60">
        <v>4</v>
      </c>
      <c r="C60">
        <v>2</v>
      </c>
      <c r="D60" s="5">
        <v>43503</v>
      </c>
      <c r="E60">
        <v>1</v>
      </c>
      <c r="F60">
        <v>1</v>
      </c>
      <c r="G60">
        <v>0</v>
      </c>
      <c r="H60" s="9">
        <v>1.62</v>
      </c>
      <c r="I60" s="12">
        <v>0.24199999999999999</v>
      </c>
    </row>
    <row r="61" spans="1:9" x14ac:dyDescent="0.35">
      <c r="A61" t="s">
        <v>3</v>
      </c>
      <c r="B61">
        <v>4</v>
      </c>
      <c r="C61">
        <v>3</v>
      </c>
      <c r="D61" s="5">
        <v>43503</v>
      </c>
      <c r="E61">
        <v>1</v>
      </c>
      <c r="F61">
        <v>1</v>
      </c>
      <c r="G61">
        <v>0</v>
      </c>
      <c r="H61" s="9">
        <v>1.57</v>
      </c>
      <c r="I61" s="12">
        <v>0.20699999999999999</v>
      </c>
    </row>
    <row r="62" spans="1:9" x14ac:dyDescent="0.35">
      <c r="A62" t="s">
        <v>3</v>
      </c>
      <c r="B62">
        <v>5</v>
      </c>
      <c r="C62">
        <v>1</v>
      </c>
      <c r="D62" s="5">
        <v>43510</v>
      </c>
      <c r="E62">
        <v>1</v>
      </c>
      <c r="F62">
        <v>1</v>
      </c>
      <c r="G62">
        <v>0</v>
      </c>
      <c r="H62" s="9">
        <v>1.62</v>
      </c>
      <c r="I62" s="12">
        <v>0.23499999999999999</v>
      </c>
    </row>
    <row r="63" spans="1:9" x14ac:dyDescent="0.35">
      <c r="A63" t="s">
        <v>3</v>
      </c>
      <c r="B63">
        <v>5</v>
      </c>
      <c r="C63">
        <v>2</v>
      </c>
      <c r="D63" s="5">
        <v>43510</v>
      </c>
      <c r="E63">
        <v>1</v>
      </c>
      <c r="F63">
        <v>1</v>
      </c>
      <c r="G63">
        <v>0</v>
      </c>
      <c r="H63" s="9">
        <v>1.4</v>
      </c>
      <c r="I63" s="12">
        <v>0.215</v>
      </c>
    </row>
    <row r="64" spans="1:9" x14ac:dyDescent="0.35">
      <c r="A64" t="s">
        <v>3</v>
      </c>
      <c r="B64">
        <v>5</v>
      </c>
      <c r="C64">
        <v>3</v>
      </c>
      <c r="D64" s="5">
        <v>43510</v>
      </c>
      <c r="E64">
        <v>1</v>
      </c>
      <c r="F64">
        <v>1</v>
      </c>
      <c r="G64">
        <v>0</v>
      </c>
      <c r="H64" s="9">
        <v>1.41</v>
      </c>
      <c r="I64" s="12">
        <v>0.13</v>
      </c>
    </row>
    <row r="65" spans="1:9" x14ac:dyDescent="0.35">
      <c r="A65" t="s">
        <v>3</v>
      </c>
      <c r="B65">
        <v>6</v>
      </c>
      <c r="C65">
        <v>1</v>
      </c>
      <c r="D65" s="5">
        <v>43510</v>
      </c>
      <c r="E65">
        <v>1</v>
      </c>
      <c r="F65">
        <v>1</v>
      </c>
      <c r="G65">
        <v>0</v>
      </c>
      <c r="H65" s="9">
        <v>1.41</v>
      </c>
      <c r="I65" s="12">
        <v>0.129</v>
      </c>
    </row>
    <row r="66" spans="1:9" x14ac:dyDescent="0.35">
      <c r="A66" t="s">
        <v>3</v>
      </c>
      <c r="B66">
        <v>6</v>
      </c>
      <c r="C66">
        <v>2</v>
      </c>
      <c r="D66" s="5">
        <v>43510</v>
      </c>
      <c r="E66">
        <v>1</v>
      </c>
      <c r="F66">
        <v>1</v>
      </c>
      <c r="G66">
        <v>0</v>
      </c>
      <c r="H66" s="9">
        <v>1.4</v>
      </c>
      <c r="I66" s="12">
        <v>0.21299999999999999</v>
      </c>
    </row>
    <row r="67" spans="1:9" x14ac:dyDescent="0.35">
      <c r="A67" t="s">
        <v>3</v>
      </c>
      <c r="B67">
        <v>6</v>
      </c>
      <c r="C67">
        <v>3</v>
      </c>
      <c r="D67" s="5">
        <v>43510</v>
      </c>
      <c r="E67">
        <v>1</v>
      </c>
      <c r="F67">
        <v>1</v>
      </c>
      <c r="G67">
        <v>0</v>
      </c>
      <c r="H67" s="9">
        <v>1.67</v>
      </c>
      <c r="I67" s="12">
        <v>0.26500000000000001</v>
      </c>
    </row>
    <row r="68" spans="1:9" x14ac:dyDescent="0.35">
      <c r="A68" t="s">
        <v>3</v>
      </c>
      <c r="B68">
        <v>7</v>
      </c>
      <c r="C68">
        <v>1</v>
      </c>
      <c r="D68" s="5">
        <v>43510</v>
      </c>
      <c r="E68">
        <v>1</v>
      </c>
      <c r="F68">
        <v>1</v>
      </c>
      <c r="G68">
        <v>0</v>
      </c>
      <c r="H68" s="9">
        <v>1.47</v>
      </c>
      <c r="I68" s="12">
        <v>0.16800000000000001</v>
      </c>
    </row>
    <row r="69" spans="1:9" x14ac:dyDescent="0.35">
      <c r="A69" t="s">
        <v>3</v>
      </c>
      <c r="B69">
        <v>7</v>
      </c>
      <c r="C69">
        <v>2</v>
      </c>
      <c r="D69" s="5">
        <v>43510</v>
      </c>
      <c r="E69">
        <v>1</v>
      </c>
      <c r="F69">
        <v>1</v>
      </c>
      <c r="G69">
        <v>0</v>
      </c>
      <c r="H69" s="9">
        <v>1.49</v>
      </c>
      <c r="I69" s="12">
        <v>0.23899999999999999</v>
      </c>
    </row>
    <row r="70" spans="1:9" x14ac:dyDescent="0.35">
      <c r="A70" t="s">
        <v>3</v>
      </c>
      <c r="B70">
        <v>7</v>
      </c>
      <c r="C70">
        <v>3</v>
      </c>
      <c r="D70" s="5">
        <v>43510</v>
      </c>
      <c r="E70">
        <v>0</v>
      </c>
      <c r="F70" t="s">
        <v>14</v>
      </c>
      <c r="G70">
        <v>0</v>
      </c>
      <c r="H70" t="s">
        <v>14</v>
      </c>
      <c r="I70" t="s">
        <v>14</v>
      </c>
    </row>
    <row r="71" spans="1:9" x14ac:dyDescent="0.35">
      <c r="A71" t="s">
        <v>3</v>
      </c>
      <c r="B71">
        <v>8</v>
      </c>
      <c r="C71">
        <v>1</v>
      </c>
      <c r="D71" s="5">
        <v>43510</v>
      </c>
      <c r="E71">
        <v>1</v>
      </c>
      <c r="F71">
        <v>1</v>
      </c>
      <c r="G71">
        <v>0</v>
      </c>
      <c r="H71">
        <v>1.38</v>
      </c>
      <c r="I71">
        <v>0.14699999999999999</v>
      </c>
    </row>
    <row r="72" spans="1:9" x14ac:dyDescent="0.35">
      <c r="A72" t="s">
        <v>3</v>
      </c>
      <c r="B72">
        <v>8</v>
      </c>
      <c r="C72">
        <v>2</v>
      </c>
      <c r="D72" s="5">
        <v>43510</v>
      </c>
      <c r="E72">
        <v>0</v>
      </c>
      <c r="F72" t="s">
        <v>14</v>
      </c>
      <c r="G72">
        <v>0</v>
      </c>
      <c r="H72" t="s">
        <v>14</v>
      </c>
      <c r="I72" t="s">
        <v>14</v>
      </c>
    </row>
    <row r="73" spans="1:9" x14ac:dyDescent="0.35">
      <c r="A73" t="s">
        <v>3</v>
      </c>
      <c r="B73">
        <v>8</v>
      </c>
      <c r="C73">
        <v>3</v>
      </c>
      <c r="D73" s="5">
        <v>43510</v>
      </c>
      <c r="E73">
        <v>0</v>
      </c>
      <c r="F73" t="s">
        <v>14</v>
      </c>
      <c r="G73">
        <v>0</v>
      </c>
      <c r="H73" t="s">
        <v>14</v>
      </c>
      <c r="I73" t="s">
        <v>14</v>
      </c>
    </row>
    <row r="74" spans="1:9" x14ac:dyDescent="0.35">
      <c r="A74" t="s">
        <v>1</v>
      </c>
      <c r="B74">
        <v>1</v>
      </c>
      <c r="C74">
        <v>1</v>
      </c>
      <c r="D74" s="5">
        <v>43503</v>
      </c>
      <c r="E74">
        <v>1</v>
      </c>
      <c r="F74">
        <v>1</v>
      </c>
      <c r="G74">
        <v>0</v>
      </c>
      <c r="H74" s="9">
        <v>1.61</v>
      </c>
      <c r="I74" s="12">
        <v>0.217</v>
      </c>
    </row>
    <row r="75" spans="1:9" x14ac:dyDescent="0.35">
      <c r="A75" t="s">
        <v>1</v>
      </c>
      <c r="B75">
        <v>1</v>
      </c>
      <c r="C75">
        <v>2</v>
      </c>
      <c r="D75" s="5">
        <v>43503</v>
      </c>
      <c r="E75">
        <v>1</v>
      </c>
      <c r="F75">
        <v>1</v>
      </c>
      <c r="G75">
        <v>0</v>
      </c>
      <c r="H75" s="9">
        <v>1.5</v>
      </c>
      <c r="I75" s="12">
        <v>0.2</v>
      </c>
    </row>
    <row r="76" spans="1:9" x14ac:dyDescent="0.35">
      <c r="A76" t="s">
        <v>1</v>
      </c>
      <c r="B76">
        <v>1</v>
      </c>
      <c r="C76">
        <v>3</v>
      </c>
      <c r="D76" s="5">
        <v>43503</v>
      </c>
      <c r="E76">
        <v>1</v>
      </c>
      <c r="F76">
        <v>1</v>
      </c>
      <c r="G76">
        <v>0</v>
      </c>
      <c r="H76" s="9">
        <v>1.57</v>
      </c>
      <c r="I76" s="12">
        <v>0.25600000000000001</v>
      </c>
    </row>
    <row r="77" spans="1:9" x14ac:dyDescent="0.35">
      <c r="A77" t="s">
        <v>1</v>
      </c>
      <c r="B77">
        <v>2</v>
      </c>
      <c r="C77">
        <v>1</v>
      </c>
      <c r="D77" s="5">
        <v>43503</v>
      </c>
      <c r="E77">
        <v>1</v>
      </c>
      <c r="F77">
        <v>1</v>
      </c>
      <c r="G77">
        <v>0</v>
      </c>
      <c r="H77" s="9">
        <v>1.6</v>
      </c>
      <c r="I77" s="12">
        <v>0.245</v>
      </c>
    </row>
    <row r="78" spans="1:9" x14ac:dyDescent="0.35">
      <c r="A78" t="s">
        <v>1</v>
      </c>
      <c r="B78">
        <v>2</v>
      </c>
      <c r="C78">
        <v>2</v>
      </c>
      <c r="D78" s="5">
        <v>43503</v>
      </c>
      <c r="E78">
        <v>1</v>
      </c>
      <c r="F78">
        <v>1</v>
      </c>
      <c r="G78">
        <v>0</v>
      </c>
      <c r="H78" s="9">
        <v>1.53</v>
      </c>
      <c r="I78" s="12">
        <v>0.23699999999999999</v>
      </c>
    </row>
    <row r="79" spans="1:9" x14ac:dyDescent="0.35">
      <c r="A79" t="s">
        <v>1</v>
      </c>
      <c r="B79">
        <v>2</v>
      </c>
      <c r="C79">
        <v>3</v>
      </c>
      <c r="D79" s="5">
        <v>43503</v>
      </c>
      <c r="E79">
        <v>1</v>
      </c>
      <c r="F79">
        <v>1</v>
      </c>
      <c r="G79">
        <v>0</v>
      </c>
      <c r="H79" s="9">
        <v>1.52</v>
      </c>
      <c r="I79" s="12">
        <v>0.24</v>
      </c>
    </row>
    <row r="80" spans="1:9" x14ac:dyDescent="0.35">
      <c r="A80" t="s">
        <v>1</v>
      </c>
      <c r="B80">
        <v>3</v>
      </c>
      <c r="C80">
        <v>1</v>
      </c>
      <c r="D80" s="5">
        <v>43503</v>
      </c>
      <c r="E80">
        <v>1</v>
      </c>
      <c r="F80">
        <v>1</v>
      </c>
      <c r="G80">
        <v>0</v>
      </c>
      <c r="H80" s="9">
        <v>1.61</v>
      </c>
      <c r="I80" s="12">
        <v>0.24399999999999999</v>
      </c>
    </row>
    <row r="81" spans="1:9" x14ac:dyDescent="0.35">
      <c r="A81" t="s">
        <v>1</v>
      </c>
      <c r="B81">
        <v>3</v>
      </c>
      <c r="C81">
        <v>2</v>
      </c>
      <c r="D81" s="5">
        <v>43503</v>
      </c>
      <c r="E81">
        <v>1</v>
      </c>
      <c r="F81">
        <v>1</v>
      </c>
      <c r="G81">
        <v>0</v>
      </c>
      <c r="H81" s="9">
        <v>1.4</v>
      </c>
      <c r="I81" s="12">
        <v>0.15</v>
      </c>
    </row>
    <row r="82" spans="1:9" x14ac:dyDescent="0.35">
      <c r="A82" t="s">
        <v>1</v>
      </c>
      <c r="B82">
        <v>3</v>
      </c>
      <c r="C82">
        <v>3</v>
      </c>
      <c r="D82" s="5">
        <v>43503</v>
      </c>
      <c r="E82">
        <v>1</v>
      </c>
      <c r="F82">
        <v>1</v>
      </c>
      <c r="G82">
        <v>0</v>
      </c>
      <c r="H82" s="9">
        <v>1.67</v>
      </c>
      <c r="I82" s="12">
        <v>0.36599999999999999</v>
      </c>
    </row>
    <row r="83" spans="1:9" x14ac:dyDescent="0.35">
      <c r="A83" t="s">
        <v>1</v>
      </c>
      <c r="B83">
        <v>4</v>
      </c>
      <c r="C83">
        <v>1</v>
      </c>
      <c r="D83" s="5">
        <v>43503</v>
      </c>
      <c r="E83">
        <v>1</v>
      </c>
      <c r="F83">
        <v>1</v>
      </c>
      <c r="G83">
        <v>0</v>
      </c>
      <c r="H83" s="9">
        <v>1.56</v>
      </c>
      <c r="I83" s="12">
        <v>0.223</v>
      </c>
    </row>
    <row r="84" spans="1:9" x14ac:dyDescent="0.35">
      <c r="A84" t="s">
        <v>1</v>
      </c>
      <c r="B84">
        <v>4</v>
      </c>
      <c r="C84">
        <v>2</v>
      </c>
      <c r="D84" s="5">
        <v>43503</v>
      </c>
      <c r="E84">
        <v>1</v>
      </c>
      <c r="F84">
        <v>1</v>
      </c>
      <c r="G84">
        <v>0</v>
      </c>
      <c r="H84" s="9">
        <v>1.4</v>
      </c>
      <c r="I84" s="12">
        <v>0.17100000000000001</v>
      </c>
    </row>
    <row r="85" spans="1:9" x14ac:dyDescent="0.35">
      <c r="A85" t="s">
        <v>1</v>
      </c>
      <c r="B85">
        <v>4</v>
      </c>
      <c r="C85">
        <v>3</v>
      </c>
      <c r="D85" s="5">
        <v>43503</v>
      </c>
      <c r="E85">
        <v>0</v>
      </c>
      <c r="F85" t="s">
        <v>14</v>
      </c>
      <c r="G85">
        <v>0</v>
      </c>
      <c r="H85" s="9">
        <v>1.63</v>
      </c>
      <c r="I85" t="s">
        <v>14</v>
      </c>
    </row>
    <row r="86" spans="1:9" x14ac:dyDescent="0.35">
      <c r="A86" t="s">
        <v>1</v>
      </c>
      <c r="B86">
        <v>5</v>
      </c>
      <c r="C86">
        <v>1</v>
      </c>
      <c r="D86" s="5">
        <v>43510</v>
      </c>
      <c r="E86">
        <v>1</v>
      </c>
      <c r="F86">
        <v>1</v>
      </c>
      <c r="G86">
        <v>0</v>
      </c>
      <c r="H86" s="9">
        <v>1.42</v>
      </c>
      <c r="I86">
        <v>0.156</v>
      </c>
    </row>
    <row r="87" spans="1:9" x14ac:dyDescent="0.35">
      <c r="A87" t="s">
        <v>1</v>
      </c>
      <c r="B87">
        <v>5</v>
      </c>
      <c r="C87">
        <v>2</v>
      </c>
      <c r="D87" s="5">
        <v>43510</v>
      </c>
      <c r="E87">
        <v>1</v>
      </c>
      <c r="F87">
        <v>1</v>
      </c>
      <c r="G87">
        <v>0</v>
      </c>
      <c r="H87" s="9">
        <v>1.55</v>
      </c>
      <c r="I87">
        <v>0.187</v>
      </c>
    </row>
    <row r="88" spans="1:9" x14ac:dyDescent="0.35">
      <c r="A88" t="s">
        <v>1</v>
      </c>
      <c r="B88">
        <v>5</v>
      </c>
      <c r="C88">
        <v>3</v>
      </c>
      <c r="D88" s="5">
        <v>43510</v>
      </c>
      <c r="E88">
        <v>1</v>
      </c>
      <c r="F88">
        <v>1</v>
      </c>
      <c r="G88">
        <v>0</v>
      </c>
      <c r="H88" s="9">
        <v>1.46</v>
      </c>
      <c r="I88">
        <v>0.17699999999999999</v>
      </c>
    </row>
    <row r="89" spans="1:9" x14ac:dyDescent="0.35">
      <c r="A89" t="s">
        <v>1</v>
      </c>
      <c r="B89">
        <v>6</v>
      </c>
      <c r="C89">
        <v>1</v>
      </c>
      <c r="D89" s="5">
        <v>43510</v>
      </c>
      <c r="E89">
        <v>1</v>
      </c>
      <c r="F89">
        <v>1</v>
      </c>
      <c r="G89">
        <v>0</v>
      </c>
      <c r="H89" s="9">
        <v>1.47</v>
      </c>
      <c r="I89">
        <v>2.4E-2</v>
      </c>
    </row>
    <row r="90" spans="1:9" x14ac:dyDescent="0.35">
      <c r="A90" t="s">
        <v>1</v>
      </c>
      <c r="B90">
        <v>6</v>
      </c>
      <c r="C90">
        <v>2</v>
      </c>
      <c r="D90" s="5">
        <v>43510</v>
      </c>
      <c r="E90">
        <v>1</v>
      </c>
      <c r="F90">
        <v>1</v>
      </c>
      <c r="G90">
        <v>0</v>
      </c>
      <c r="H90" s="9">
        <v>1.52</v>
      </c>
      <c r="I90">
        <v>0.20699999999999999</v>
      </c>
    </row>
    <row r="91" spans="1:9" x14ac:dyDescent="0.35">
      <c r="A91" t="s">
        <v>1</v>
      </c>
      <c r="B91">
        <v>6</v>
      </c>
      <c r="C91">
        <v>3</v>
      </c>
      <c r="D91" s="5">
        <v>43510</v>
      </c>
      <c r="E91">
        <v>1</v>
      </c>
      <c r="F91">
        <v>0</v>
      </c>
      <c r="G91">
        <v>0</v>
      </c>
      <c r="H91" t="s">
        <v>14</v>
      </c>
      <c r="I91" t="s">
        <v>14</v>
      </c>
    </row>
    <row r="92" spans="1:9" x14ac:dyDescent="0.35">
      <c r="A92" t="s">
        <v>1</v>
      </c>
      <c r="B92">
        <v>7</v>
      </c>
      <c r="C92">
        <v>1</v>
      </c>
      <c r="D92" s="5">
        <v>43510</v>
      </c>
      <c r="E92">
        <v>1</v>
      </c>
      <c r="F92">
        <v>1</v>
      </c>
      <c r="G92">
        <v>0</v>
      </c>
      <c r="H92">
        <v>1.43</v>
      </c>
      <c r="I92">
        <v>0.191</v>
      </c>
    </row>
    <row r="93" spans="1:9" x14ac:dyDescent="0.35">
      <c r="A93" t="s">
        <v>1</v>
      </c>
      <c r="B93">
        <v>7</v>
      </c>
      <c r="C93">
        <v>2</v>
      </c>
      <c r="D93" s="5">
        <v>43510</v>
      </c>
      <c r="E93">
        <v>0</v>
      </c>
      <c r="F93" t="s">
        <v>14</v>
      </c>
      <c r="G93">
        <v>0</v>
      </c>
      <c r="H93" t="s">
        <v>14</v>
      </c>
      <c r="I93" t="s">
        <v>14</v>
      </c>
    </row>
    <row r="94" spans="1:9" x14ac:dyDescent="0.35">
      <c r="A94" t="s">
        <v>1</v>
      </c>
      <c r="B94">
        <v>7</v>
      </c>
      <c r="C94">
        <v>3</v>
      </c>
      <c r="D94" s="5">
        <v>43510</v>
      </c>
      <c r="E94">
        <v>0</v>
      </c>
      <c r="F94" t="s">
        <v>14</v>
      </c>
      <c r="G94">
        <v>0</v>
      </c>
      <c r="H94" t="s">
        <v>14</v>
      </c>
      <c r="I94" t="s">
        <v>14</v>
      </c>
    </row>
    <row r="95" spans="1:9" x14ac:dyDescent="0.35">
      <c r="A95" t="s">
        <v>1</v>
      </c>
      <c r="B95">
        <v>8</v>
      </c>
      <c r="C95">
        <v>1</v>
      </c>
      <c r="D95" s="5">
        <v>43510</v>
      </c>
      <c r="E95">
        <v>0</v>
      </c>
      <c r="F95" t="s">
        <v>14</v>
      </c>
      <c r="G95">
        <v>0</v>
      </c>
      <c r="H95" t="s">
        <v>14</v>
      </c>
      <c r="I95" t="s">
        <v>14</v>
      </c>
    </row>
    <row r="96" spans="1:9" x14ac:dyDescent="0.35">
      <c r="A96" t="s">
        <v>1</v>
      </c>
      <c r="B96">
        <v>8</v>
      </c>
      <c r="C96">
        <v>2</v>
      </c>
      <c r="D96" s="5">
        <v>43510</v>
      </c>
      <c r="E96">
        <v>0</v>
      </c>
      <c r="F96" t="s">
        <v>14</v>
      </c>
      <c r="G96">
        <v>0</v>
      </c>
      <c r="H96" t="s">
        <v>14</v>
      </c>
      <c r="I96" t="s">
        <v>14</v>
      </c>
    </row>
    <row r="97" spans="1:9" x14ac:dyDescent="0.35">
      <c r="A97" t="s">
        <v>1</v>
      </c>
      <c r="B97">
        <v>8</v>
      </c>
      <c r="C97">
        <v>3</v>
      </c>
      <c r="D97" s="5">
        <v>43510</v>
      </c>
      <c r="E97">
        <v>0</v>
      </c>
      <c r="F97" t="s">
        <v>14</v>
      </c>
      <c r="G97">
        <v>0</v>
      </c>
      <c r="H97" t="s">
        <v>14</v>
      </c>
      <c r="I97" t="s">
        <v>14</v>
      </c>
    </row>
    <row r="98" spans="1:9" x14ac:dyDescent="0.35">
      <c r="A98" t="s">
        <v>2</v>
      </c>
      <c r="B98">
        <v>1</v>
      </c>
      <c r="C98">
        <v>1</v>
      </c>
      <c r="D98" s="5">
        <v>43503</v>
      </c>
      <c r="E98">
        <v>1</v>
      </c>
      <c r="F98">
        <v>1</v>
      </c>
      <c r="G98">
        <v>0</v>
      </c>
      <c r="H98" s="9">
        <v>1.56</v>
      </c>
      <c r="I98" s="12">
        <v>0.22500000000000001</v>
      </c>
    </row>
    <row r="99" spans="1:9" x14ac:dyDescent="0.35">
      <c r="A99" t="s">
        <v>2</v>
      </c>
      <c r="B99">
        <v>1</v>
      </c>
      <c r="C99">
        <v>2</v>
      </c>
      <c r="D99" s="5">
        <v>43503</v>
      </c>
      <c r="E99">
        <v>1</v>
      </c>
      <c r="F99">
        <v>1</v>
      </c>
      <c r="G99">
        <v>0</v>
      </c>
      <c r="H99" s="9">
        <v>1.34</v>
      </c>
      <c r="I99" s="12">
        <v>0.21299999999999999</v>
      </c>
    </row>
    <row r="100" spans="1:9" x14ac:dyDescent="0.35">
      <c r="A100" t="s">
        <v>2</v>
      </c>
      <c r="B100">
        <v>1</v>
      </c>
      <c r="C100">
        <v>3</v>
      </c>
      <c r="D100" s="5">
        <v>43503</v>
      </c>
      <c r="E100">
        <v>1</v>
      </c>
      <c r="F100">
        <v>1</v>
      </c>
      <c r="G100">
        <v>0</v>
      </c>
      <c r="H100" s="9">
        <v>1.6</v>
      </c>
      <c r="I100" s="12">
        <v>0.27200000000000002</v>
      </c>
    </row>
    <row r="101" spans="1:9" x14ac:dyDescent="0.35">
      <c r="A101" t="s">
        <v>2</v>
      </c>
      <c r="B101">
        <v>2</v>
      </c>
      <c r="C101">
        <v>1</v>
      </c>
      <c r="D101" s="5">
        <v>43503</v>
      </c>
      <c r="E101">
        <v>1</v>
      </c>
      <c r="F101">
        <v>1</v>
      </c>
      <c r="G101">
        <v>0</v>
      </c>
      <c r="H101" s="9">
        <v>1.49</v>
      </c>
      <c r="I101" s="12">
        <v>0.189</v>
      </c>
    </row>
    <row r="102" spans="1:9" x14ac:dyDescent="0.35">
      <c r="A102" t="s">
        <v>2</v>
      </c>
      <c r="B102">
        <v>2</v>
      </c>
      <c r="C102">
        <v>2</v>
      </c>
      <c r="D102" s="5">
        <v>43503</v>
      </c>
      <c r="E102">
        <v>1</v>
      </c>
      <c r="F102">
        <v>1</v>
      </c>
      <c r="G102">
        <v>0</v>
      </c>
      <c r="H102" s="9">
        <v>1.67</v>
      </c>
      <c r="I102" s="12">
        <v>0.35</v>
      </c>
    </row>
    <row r="103" spans="1:9" x14ac:dyDescent="0.35">
      <c r="A103" t="s">
        <v>2</v>
      </c>
      <c r="B103">
        <v>2</v>
      </c>
      <c r="C103">
        <v>3</v>
      </c>
      <c r="D103" s="5">
        <v>43503</v>
      </c>
      <c r="E103">
        <v>1</v>
      </c>
      <c r="F103">
        <v>1</v>
      </c>
      <c r="G103">
        <v>0</v>
      </c>
      <c r="H103" s="9">
        <v>1.57</v>
      </c>
      <c r="I103" s="12">
        <v>0.27900000000000003</v>
      </c>
    </row>
    <row r="104" spans="1:9" x14ac:dyDescent="0.35">
      <c r="A104" t="s">
        <v>2</v>
      </c>
      <c r="B104">
        <v>3</v>
      </c>
      <c r="C104">
        <v>1</v>
      </c>
      <c r="D104" s="5">
        <v>43503</v>
      </c>
      <c r="E104">
        <v>1</v>
      </c>
      <c r="F104">
        <v>1</v>
      </c>
      <c r="G104">
        <v>0</v>
      </c>
      <c r="H104" s="9">
        <v>1.52</v>
      </c>
      <c r="I104" s="12">
        <v>0.16</v>
      </c>
    </row>
    <row r="105" spans="1:9" x14ac:dyDescent="0.35">
      <c r="A105" t="s">
        <v>2</v>
      </c>
      <c r="B105">
        <v>3</v>
      </c>
      <c r="C105">
        <v>2</v>
      </c>
      <c r="D105" s="5">
        <v>43503</v>
      </c>
      <c r="E105">
        <v>1</v>
      </c>
      <c r="F105">
        <v>1</v>
      </c>
      <c r="G105">
        <v>0</v>
      </c>
      <c r="H105" s="9">
        <v>1.65</v>
      </c>
      <c r="I105" s="12">
        <v>0.27400000000000002</v>
      </c>
    </row>
    <row r="106" spans="1:9" x14ac:dyDescent="0.35">
      <c r="A106" t="s">
        <v>2</v>
      </c>
      <c r="B106">
        <v>3</v>
      </c>
      <c r="C106">
        <v>3</v>
      </c>
      <c r="D106" s="5">
        <v>43503</v>
      </c>
      <c r="E106">
        <v>1</v>
      </c>
      <c r="F106">
        <v>1</v>
      </c>
      <c r="G106">
        <v>0</v>
      </c>
      <c r="H106" s="9">
        <v>1.6</v>
      </c>
      <c r="I106" s="12">
        <v>0.23300000000000001</v>
      </c>
    </row>
    <row r="107" spans="1:9" x14ac:dyDescent="0.35">
      <c r="A107" t="s">
        <v>2</v>
      </c>
      <c r="B107">
        <v>4</v>
      </c>
      <c r="C107">
        <v>1</v>
      </c>
      <c r="D107" s="5">
        <v>43503</v>
      </c>
      <c r="E107">
        <v>1</v>
      </c>
      <c r="F107">
        <v>1</v>
      </c>
      <c r="G107">
        <v>0</v>
      </c>
      <c r="H107" s="9">
        <v>1.5</v>
      </c>
      <c r="I107" s="12">
        <v>0.248</v>
      </c>
    </row>
    <row r="108" spans="1:9" x14ac:dyDescent="0.35">
      <c r="A108" t="s">
        <v>2</v>
      </c>
      <c r="B108">
        <v>4</v>
      </c>
      <c r="C108">
        <v>2</v>
      </c>
      <c r="D108" s="5">
        <v>43503</v>
      </c>
      <c r="E108">
        <v>1</v>
      </c>
      <c r="F108">
        <v>1</v>
      </c>
      <c r="G108">
        <v>0</v>
      </c>
      <c r="H108" s="9">
        <v>1.45</v>
      </c>
      <c r="I108" s="12">
        <v>0.183</v>
      </c>
    </row>
    <row r="109" spans="1:9" x14ac:dyDescent="0.35">
      <c r="A109" t="s">
        <v>2</v>
      </c>
      <c r="B109">
        <v>4</v>
      </c>
      <c r="C109">
        <v>3</v>
      </c>
      <c r="D109" s="5">
        <v>43503</v>
      </c>
      <c r="E109">
        <v>0</v>
      </c>
      <c r="F109" t="s">
        <v>14</v>
      </c>
      <c r="G109">
        <v>0</v>
      </c>
      <c r="H109" s="9">
        <v>1.62</v>
      </c>
      <c r="I109" t="s">
        <v>14</v>
      </c>
    </row>
    <row r="110" spans="1:9" x14ac:dyDescent="0.35">
      <c r="A110" t="s">
        <v>2</v>
      </c>
      <c r="B110">
        <v>5</v>
      </c>
      <c r="C110">
        <v>1</v>
      </c>
      <c r="D110" s="5">
        <v>43510</v>
      </c>
      <c r="E110">
        <v>1</v>
      </c>
      <c r="F110">
        <v>1</v>
      </c>
      <c r="G110">
        <v>0</v>
      </c>
      <c r="H110" s="9">
        <v>1.59</v>
      </c>
      <c r="I110" s="12">
        <v>0.20399999999999999</v>
      </c>
    </row>
    <row r="111" spans="1:9" x14ac:dyDescent="0.35">
      <c r="A111" t="s">
        <v>2</v>
      </c>
      <c r="B111">
        <v>5</v>
      </c>
      <c r="C111">
        <v>2</v>
      </c>
      <c r="D111" s="5">
        <v>43510</v>
      </c>
      <c r="E111">
        <v>1</v>
      </c>
      <c r="F111">
        <v>1</v>
      </c>
      <c r="G111">
        <v>0</v>
      </c>
      <c r="H111" s="9">
        <v>1.47</v>
      </c>
      <c r="I111" s="12">
        <v>0.2</v>
      </c>
    </row>
    <row r="112" spans="1:9" x14ac:dyDescent="0.35">
      <c r="A112" t="s">
        <v>2</v>
      </c>
      <c r="B112">
        <v>5</v>
      </c>
      <c r="C112">
        <v>3</v>
      </c>
      <c r="D112" s="5">
        <v>43510</v>
      </c>
      <c r="E112">
        <v>1</v>
      </c>
      <c r="F112">
        <v>1</v>
      </c>
      <c r="G112">
        <v>0</v>
      </c>
      <c r="H112" s="9">
        <v>1.39</v>
      </c>
      <c r="I112" s="12">
        <v>0.14899999999999999</v>
      </c>
    </row>
    <row r="113" spans="1:9" x14ac:dyDescent="0.35">
      <c r="A113" t="s">
        <v>2</v>
      </c>
      <c r="B113">
        <v>6</v>
      </c>
      <c r="C113">
        <v>1</v>
      </c>
      <c r="D113" s="5">
        <v>43510</v>
      </c>
      <c r="E113">
        <v>1</v>
      </c>
      <c r="F113">
        <v>1</v>
      </c>
      <c r="G113">
        <v>0</v>
      </c>
      <c r="H113" s="9">
        <v>1.43</v>
      </c>
      <c r="I113" s="12">
        <v>0.184</v>
      </c>
    </row>
    <row r="114" spans="1:9" x14ac:dyDescent="0.35">
      <c r="A114" t="s">
        <v>2</v>
      </c>
      <c r="B114">
        <v>6</v>
      </c>
      <c r="C114">
        <v>2</v>
      </c>
      <c r="D114" s="5">
        <v>43510</v>
      </c>
      <c r="E114">
        <v>1</v>
      </c>
      <c r="F114">
        <v>1</v>
      </c>
      <c r="G114">
        <v>0</v>
      </c>
      <c r="H114" s="9">
        <v>1.57</v>
      </c>
      <c r="I114" s="12">
        <v>0.26200000000000001</v>
      </c>
    </row>
    <row r="115" spans="1:9" x14ac:dyDescent="0.35">
      <c r="A115" t="s">
        <v>2</v>
      </c>
      <c r="B115">
        <v>6</v>
      </c>
      <c r="C115">
        <v>3</v>
      </c>
      <c r="D115" s="5">
        <v>43510</v>
      </c>
      <c r="E115">
        <v>0</v>
      </c>
      <c r="F115" t="s">
        <v>14</v>
      </c>
      <c r="G115">
        <v>0</v>
      </c>
      <c r="H115" t="s">
        <v>14</v>
      </c>
      <c r="I115" t="s">
        <v>14</v>
      </c>
    </row>
    <row r="116" spans="1:9" x14ac:dyDescent="0.35">
      <c r="A116" t="s">
        <v>2</v>
      </c>
      <c r="B116">
        <v>7</v>
      </c>
      <c r="C116">
        <v>1</v>
      </c>
      <c r="D116" s="5">
        <v>43510</v>
      </c>
      <c r="E116">
        <v>1</v>
      </c>
      <c r="F116">
        <v>1</v>
      </c>
      <c r="G116">
        <v>0</v>
      </c>
      <c r="H116">
        <v>1.44</v>
      </c>
      <c r="I116">
        <v>0.152</v>
      </c>
    </row>
    <row r="117" spans="1:9" x14ac:dyDescent="0.35">
      <c r="A117" t="s">
        <v>2</v>
      </c>
      <c r="B117">
        <v>7</v>
      </c>
      <c r="C117">
        <v>2</v>
      </c>
      <c r="D117" s="5">
        <v>43510</v>
      </c>
      <c r="E117">
        <v>1</v>
      </c>
      <c r="F117">
        <v>1</v>
      </c>
      <c r="G117">
        <v>0</v>
      </c>
      <c r="H117">
        <v>1.51</v>
      </c>
      <c r="I117">
        <v>0.19500000000000001</v>
      </c>
    </row>
    <row r="118" spans="1:9" x14ac:dyDescent="0.35">
      <c r="A118" t="s">
        <v>2</v>
      </c>
      <c r="B118">
        <v>7</v>
      </c>
      <c r="C118">
        <v>3</v>
      </c>
      <c r="D118" s="5">
        <v>43510</v>
      </c>
      <c r="E118">
        <v>0</v>
      </c>
      <c r="F118" t="s">
        <v>14</v>
      </c>
      <c r="G118">
        <v>0</v>
      </c>
      <c r="H118" t="s">
        <v>14</v>
      </c>
      <c r="I118" t="s">
        <v>14</v>
      </c>
    </row>
    <row r="119" spans="1:9" x14ac:dyDescent="0.35">
      <c r="A119" t="s">
        <v>2</v>
      </c>
      <c r="B119">
        <v>8</v>
      </c>
      <c r="C119">
        <v>1</v>
      </c>
      <c r="D119" s="5">
        <v>43510</v>
      </c>
      <c r="E119">
        <v>1</v>
      </c>
      <c r="F119">
        <v>1</v>
      </c>
      <c r="G119">
        <v>0</v>
      </c>
      <c r="H119">
        <v>1.63</v>
      </c>
      <c r="I119">
        <v>0.24199999999999999</v>
      </c>
    </row>
    <row r="120" spans="1:9" x14ac:dyDescent="0.35">
      <c r="A120" t="s">
        <v>2</v>
      </c>
      <c r="B120">
        <v>8</v>
      </c>
      <c r="C120">
        <v>2</v>
      </c>
      <c r="D120" s="5">
        <v>43510</v>
      </c>
      <c r="E120">
        <v>1</v>
      </c>
      <c r="F120">
        <v>1</v>
      </c>
      <c r="G120">
        <v>0</v>
      </c>
      <c r="H120" t="s">
        <v>14</v>
      </c>
      <c r="I120">
        <v>0.20200000000000001</v>
      </c>
    </row>
    <row r="121" spans="1:9" x14ac:dyDescent="0.35">
      <c r="A121" t="s">
        <v>2</v>
      </c>
      <c r="B121">
        <v>8</v>
      </c>
      <c r="C121">
        <v>3</v>
      </c>
      <c r="D121" s="5">
        <v>43510</v>
      </c>
      <c r="E121">
        <v>0</v>
      </c>
      <c r="F121" t="s">
        <v>14</v>
      </c>
      <c r="G121">
        <v>0</v>
      </c>
      <c r="H121" t="s">
        <v>14</v>
      </c>
      <c r="I121" t="s">
        <v>14</v>
      </c>
    </row>
    <row r="123" spans="1:9" x14ac:dyDescent="0.35">
      <c r="F123" s="6"/>
      <c r="G123" s="6"/>
      <c r="H123" s="9"/>
    </row>
    <row r="124" spans="1:9" x14ac:dyDescent="0.35">
      <c r="H124" s="9"/>
    </row>
    <row r="126" spans="1:9" x14ac:dyDescent="0.35">
      <c r="H126" s="9"/>
    </row>
    <row r="127" spans="1:9" x14ac:dyDescent="0.35">
      <c r="H127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40"/>
  <sheetViews>
    <sheetView topLeftCell="L1" workbookViewId="0">
      <selection activeCell="R2" sqref="R2"/>
    </sheetView>
  </sheetViews>
  <sheetFormatPr defaultRowHeight="14.5" x14ac:dyDescent="0.35"/>
  <cols>
    <col min="1" max="1" width="9.453125" bestFit="1" customWidth="1"/>
    <col min="2" max="2" width="5.81640625" bestFit="1" customWidth="1"/>
    <col min="3" max="10" width="9.90625" customWidth="1"/>
    <col min="11" max="11" width="11.1796875" bestFit="1" customWidth="1"/>
    <col min="12" max="12" width="12.54296875" bestFit="1" customWidth="1"/>
    <col min="13" max="13" width="14.36328125" bestFit="1" customWidth="1"/>
    <col min="14" max="14" width="15.7265625" bestFit="1" customWidth="1"/>
    <col min="15" max="15" width="8.08984375" bestFit="1" customWidth="1"/>
    <col min="16" max="16" width="9" bestFit="1" customWidth="1"/>
    <col min="17" max="17" width="8.90625" customWidth="1"/>
    <col min="18" max="18" width="8.7265625" bestFit="1" customWidth="1"/>
    <col min="19" max="19" width="5.36328125" bestFit="1" customWidth="1"/>
    <col min="20" max="20" width="11.1796875" bestFit="1" customWidth="1"/>
    <col min="21" max="21" width="11.453125" bestFit="1" customWidth="1"/>
    <col min="22" max="22" width="9.90625" bestFit="1" customWidth="1"/>
    <col min="23" max="23" width="9.81640625" bestFit="1" customWidth="1"/>
    <col min="24" max="24" width="9.81640625" customWidth="1"/>
    <col min="25" max="25" width="9.54296875" bestFit="1" customWidth="1"/>
    <col min="26" max="26" width="10.36328125" bestFit="1" customWidth="1"/>
  </cols>
  <sheetData>
    <row r="1" spans="1:26" x14ac:dyDescent="0.35">
      <c r="A1" s="2" t="s">
        <v>9</v>
      </c>
      <c r="B1" s="3" t="s">
        <v>15</v>
      </c>
      <c r="C1" s="3" t="s">
        <v>85</v>
      </c>
      <c r="D1" s="3" t="s">
        <v>86</v>
      </c>
      <c r="E1" s="3" t="s">
        <v>87</v>
      </c>
      <c r="F1" s="3" t="s">
        <v>88</v>
      </c>
      <c r="G1" s="3" t="s">
        <v>89</v>
      </c>
      <c r="H1" s="3" t="s">
        <v>90</v>
      </c>
      <c r="I1" s="3" t="s">
        <v>91</v>
      </c>
      <c r="J1" s="3" t="s">
        <v>92</v>
      </c>
      <c r="K1" s="18" t="s">
        <v>55</v>
      </c>
      <c r="L1" s="18" t="s">
        <v>56</v>
      </c>
      <c r="M1" s="18" t="s">
        <v>57</v>
      </c>
      <c r="N1" s="18" t="s">
        <v>58</v>
      </c>
      <c r="O1" s="18" t="s">
        <v>101</v>
      </c>
      <c r="P1" s="18" t="s">
        <v>102</v>
      </c>
      <c r="Q1" s="4" t="s">
        <v>21</v>
      </c>
      <c r="R1" s="4" t="s">
        <v>103</v>
      </c>
      <c r="S1" s="4" t="s">
        <v>22</v>
      </c>
      <c r="T1" s="4" t="s">
        <v>24</v>
      </c>
      <c r="U1" s="4" t="s">
        <v>25</v>
      </c>
      <c r="V1" s="4" t="s">
        <v>26</v>
      </c>
      <c r="W1" s="11" t="s">
        <v>30</v>
      </c>
      <c r="X1" s="11" t="s">
        <v>27</v>
      </c>
      <c r="Y1" s="11" t="s">
        <v>28</v>
      </c>
      <c r="Z1" s="11" t="s">
        <v>29</v>
      </c>
    </row>
    <row r="2" spans="1:26" x14ac:dyDescent="0.35">
      <c r="A2" s="13" t="s">
        <v>0</v>
      </c>
      <c r="B2" s="13">
        <v>1</v>
      </c>
      <c r="C2" s="19">
        <v>31</v>
      </c>
      <c r="D2" s="19">
        <v>4</v>
      </c>
      <c r="E2" s="19">
        <v>21</v>
      </c>
      <c r="F2" s="19">
        <v>5</v>
      </c>
      <c r="G2" s="19">
        <v>21</v>
      </c>
      <c r="H2" s="19">
        <v>1</v>
      </c>
      <c r="I2" s="19">
        <v>27</v>
      </c>
      <c r="J2" s="19">
        <v>6</v>
      </c>
      <c r="K2" s="9">
        <f>AVERAGE(C2,E2,G2,I2)</f>
        <v>25</v>
      </c>
      <c r="L2" s="9">
        <f>AVERAGE(D2,F2,H2,J2)</f>
        <v>4</v>
      </c>
      <c r="M2">
        <f>(K2/0.1)*1000*1.5</f>
        <v>375000</v>
      </c>
      <c r="N2">
        <f>(L2/0.1)*1000*1.5</f>
        <v>60000</v>
      </c>
      <c r="O2">
        <f>SUM(M2:N2)</f>
        <v>435000</v>
      </c>
      <c r="P2" s="12">
        <f>M2/O2</f>
        <v>0.86206896551724133</v>
      </c>
      <c r="Q2" s="13">
        <v>203</v>
      </c>
      <c r="R2" s="13">
        <v>8</v>
      </c>
      <c r="S2" s="14">
        <f>R2/Q2</f>
        <v>3.9408866995073892E-2</v>
      </c>
      <c r="T2" s="13">
        <v>91</v>
      </c>
      <c r="U2" s="13">
        <v>27</v>
      </c>
      <c r="V2" s="13">
        <v>22</v>
      </c>
      <c r="W2" s="13">
        <f>SUM(T2:V2)</f>
        <v>140</v>
      </c>
      <c r="X2" s="14">
        <f>T2/W2</f>
        <v>0.65</v>
      </c>
      <c r="Y2" s="14">
        <f>U2/W2</f>
        <v>0.19285714285714287</v>
      </c>
      <c r="Z2" s="14">
        <f>V2/W2</f>
        <v>0.15714285714285714</v>
      </c>
    </row>
    <row r="3" spans="1:26" x14ac:dyDescent="0.35">
      <c r="A3" s="13" t="s">
        <v>0</v>
      </c>
      <c r="B3" s="13">
        <v>2</v>
      </c>
      <c r="C3" s="19">
        <v>20</v>
      </c>
      <c r="D3" s="19">
        <v>1</v>
      </c>
      <c r="E3" s="19">
        <v>20</v>
      </c>
      <c r="F3" s="19">
        <v>3</v>
      </c>
      <c r="G3" s="19">
        <v>20</v>
      </c>
      <c r="H3" s="19">
        <v>6</v>
      </c>
      <c r="I3" s="19">
        <v>18</v>
      </c>
      <c r="J3" s="19">
        <v>2</v>
      </c>
      <c r="K3" s="9">
        <f t="shared" ref="K3:L40" si="0">AVERAGE(C3,E3,G3,I3)</f>
        <v>19.5</v>
      </c>
      <c r="L3" s="9">
        <f t="shared" si="0"/>
        <v>3</v>
      </c>
      <c r="M3">
        <f t="shared" ref="M3:N40" si="1">(K3/0.1)*1000*1.5</f>
        <v>292500</v>
      </c>
      <c r="N3">
        <f t="shared" si="1"/>
        <v>45000</v>
      </c>
      <c r="O3">
        <f t="shared" ref="O3:O40" si="2">SUM(M3:N3)</f>
        <v>337500</v>
      </c>
      <c r="P3" s="12">
        <f t="shared" ref="P3:P40" si="3">M3/O3</f>
        <v>0.8666666666666667</v>
      </c>
      <c r="Q3" s="13">
        <v>200</v>
      </c>
      <c r="R3" s="13">
        <v>7</v>
      </c>
      <c r="S3" s="14">
        <f t="shared" ref="S3:S40" si="4">R3/Q3</f>
        <v>3.5000000000000003E-2</v>
      </c>
      <c r="T3" s="13">
        <v>92</v>
      </c>
      <c r="U3" s="13">
        <v>28</v>
      </c>
      <c r="V3" s="13">
        <v>23</v>
      </c>
      <c r="W3" s="13">
        <f t="shared" ref="W3:W40" si="5">SUM(T3:V3)</f>
        <v>143</v>
      </c>
      <c r="X3" s="14">
        <f t="shared" ref="X3:X40" si="6">T3/W3</f>
        <v>0.64335664335664333</v>
      </c>
      <c r="Y3" s="14">
        <f t="shared" ref="Y3:Y40" si="7">U3/W3</f>
        <v>0.19580419580419581</v>
      </c>
      <c r="Z3" s="14">
        <f t="shared" ref="Z3:Z40" si="8">V3/W3</f>
        <v>0.16083916083916083</v>
      </c>
    </row>
    <row r="4" spans="1:26" x14ac:dyDescent="0.35">
      <c r="A4" s="13" t="s">
        <v>0</v>
      </c>
      <c r="B4" s="13">
        <v>3</v>
      </c>
      <c r="C4" s="19">
        <v>18</v>
      </c>
      <c r="D4" s="19">
        <v>5</v>
      </c>
      <c r="E4" s="19">
        <v>22</v>
      </c>
      <c r="F4" s="19">
        <v>6</v>
      </c>
      <c r="G4" s="19">
        <v>16</v>
      </c>
      <c r="H4" s="19">
        <v>6</v>
      </c>
      <c r="I4" s="19">
        <v>20</v>
      </c>
      <c r="J4" s="19">
        <v>5</v>
      </c>
      <c r="K4" s="9">
        <f t="shared" si="0"/>
        <v>19</v>
      </c>
      <c r="L4" s="9">
        <f t="shared" si="0"/>
        <v>5.5</v>
      </c>
      <c r="M4">
        <f t="shared" si="1"/>
        <v>285000</v>
      </c>
      <c r="N4">
        <f t="shared" si="1"/>
        <v>82500</v>
      </c>
      <c r="O4">
        <f t="shared" si="2"/>
        <v>367500</v>
      </c>
      <c r="P4" s="12">
        <f t="shared" si="3"/>
        <v>0.77551020408163263</v>
      </c>
      <c r="Q4" s="13">
        <v>202</v>
      </c>
      <c r="R4" s="13">
        <v>9</v>
      </c>
      <c r="S4" s="14">
        <f t="shared" si="4"/>
        <v>4.4554455445544552E-2</v>
      </c>
      <c r="T4" s="13">
        <v>106</v>
      </c>
      <c r="U4" s="13">
        <v>19</v>
      </c>
      <c r="V4" s="13">
        <v>15</v>
      </c>
      <c r="W4" s="13">
        <f t="shared" si="5"/>
        <v>140</v>
      </c>
      <c r="X4" s="14">
        <f t="shared" si="6"/>
        <v>0.75714285714285712</v>
      </c>
      <c r="Y4" s="14">
        <f t="shared" si="7"/>
        <v>0.1357142857142857</v>
      </c>
      <c r="Z4" s="14">
        <f t="shared" si="8"/>
        <v>0.10714285714285714</v>
      </c>
    </row>
    <row r="5" spans="1:26" x14ac:dyDescent="0.35">
      <c r="A5" s="13" t="s">
        <v>0</v>
      </c>
      <c r="B5" s="13">
        <v>4</v>
      </c>
      <c r="C5" s="19">
        <v>18</v>
      </c>
      <c r="D5" s="19">
        <v>1</v>
      </c>
      <c r="E5" s="19">
        <v>20</v>
      </c>
      <c r="F5" s="19">
        <v>5</v>
      </c>
      <c r="G5" s="19">
        <v>16</v>
      </c>
      <c r="H5" s="19">
        <v>1</v>
      </c>
      <c r="I5" s="19">
        <v>23</v>
      </c>
      <c r="J5" s="19">
        <v>6</v>
      </c>
      <c r="K5" s="9">
        <f t="shared" si="0"/>
        <v>19.25</v>
      </c>
      <c r="L5" s="9">
        <f t="shared" si="0"/>
        <v>3.25</v>
      </c>
      <c r="M5">
        <f t="shared" si="1"/>
        <v>288750</v>
      </c>
      <c r="N5">
        <f t="shared" si="1"/>
        <v>48750</v>
      </c>
      <c r="O5">
        <f t="shared" si="2"/>
        <v>337500</v>
      </c>
      <c r="P5" s="12">
        <f t="shared" si="3"/>
        <v>0.85555555555555551</v>
      </c>
      <c r="Q5" s="13">
        <v>204</v>
      </c>
      <c r="R5" s="13">
        <v>10</v>
      </c>
      <c r="S5" s="14">
        <f t="shared" si="4"/>
        <v>4.9019607843137254E-2</v>
      </c>
      <c r="T5" s="13">
        <v>119</v>
      </c>
      <c r="U5" s="13">
        <v>19</v>
      </c>
      <c r="V5" s="13">
        <v>6</v>
      </c>
      <c r="W5" s="13">
        <f t="shared" si="5"/>
        <v>144</v>
      </c>
      <c r="X5" s="14">
        <f t="shared" si="6"/>
        <v>0.82638888888888884</v>
      </c>
      <c r="Y5" s="14">
        <f t="shared" si="7"/>
        <v>0.13194444444444445</v>
      </c>
      <c r="Z5" s="14">
        <f t="shared" si="8"/>
        <v>4.1666666666666664E-2</v>
      </c>
    </row>
    <row r="6" spans="1:26" x14ac:dyDescent="0.35">
      <c r="A6" s="13" t="s">
        <v>0</v>
      </c>
      <c r="B6" s="13">
        <v>5</v>
      </c>
      <c r="C6" s="19">
        <v>18</v>
      </c>
      <c r="D6" s="19">
        <v>2</v>
      </c>
      <c r="E6" s="19">
        <v>21</v>
      </c>
      <c r="F6" s="19">
        <v>5</v>
      </c>
      <c r="G6" s="19">
        <v>14</v>
      </c>
      <c r="H6" s="19">
        <v>2</v>
      </c>
      <c r="I6" s="19">
        <v>20</v>
      </c>
      <c r="J6" s="19">
        <v>2</v>
      </c>
      <c r="K6" s="9">
        <f t="shared" si="0"/>
        <v>18.25</v>
      </c>
      <c r="L6" s="9">
        <f t="shared" si="0"/>
        <v>2.75</v>
      </c>
      <c r="M6">
        <f t="shared" si="1"/>
        <v>273750</v>
      </c>
      <c r="N6">
        <f t="shared" si="1"/>
        <v>41250</v>
      </c>
      <c r="O6">
        <f t="shared" si="2"/>
        <v>315000</v>
      </c>
      <c r="P6" s="12">
        <f t="shared" si="3"/>
        <v>0.86904761904761907</v>
      </c>
      <c r="Q6" s="13">
        <v>200</v>
      </c>
      <c r="R6" s="13">
        <v>9</v>
      </c>
      <c r="S6" s="14">
        <f t="shared" si="4"/>
        <v>4.4999999999999998E-2</v>
      </c>
      <c r="T6" s="13">
        <v>108</v>
      </c>
      <c r="U6" s="13">
        <v>22</v>
      </c>
      <c r="V6" s="13">
        <v>10</v>
      </c>
      <c r="W6" s="13">
        <f t="shared" si="5"/>
        <v>140</v>
      </c>
      <c r="X6" s="14">
        <f t="shared" si="6"/>
        <v>0.77142857142857146</v>
      </c>
      <c r="Y6" s="14">
        <f t="shared" si="7"/>
        <v>0.15714285714285714</v>
      </c>
      <c r="Z6" s="14">
        <f t="shared" si="8"/>
        <v>7.1428571428571425E-2</v>
      </c>
    </row>
    <row r="7" spans="1:26" x14ac:dyDescent="0.35">
      <c r="A7" s="13" t="s">
        <v>0</v>
      </c>
      <c r="B7" s="13">
        <v>6</v>
      </c>
      <c r="C7" s="19">
        <v>18</v>
      </c>
      <c r="D7" s="19">
        <v>8</v>
      </c>
      <c r="E7" s="19">
        <v>28</v>
      </c>
      <c r="F7" s="19">
        <v>12</v>
      </c>
      <c r="G7" s="19">
        <v>29</v>
      </c>
      <c r="H7" s="19">
        <v>13</v>
      </c>
      <c r="I7" s="19">
        <v>24</v>
      </c>
      <c r="J7" s="19">
        <v>11</v>
      </c>
      <c r="K7" s="9">
        <f t="shared" si="0"/>
        <v>24.75</v>
      </c>
      <c r="L7" s="9">
        <f t="shared" si="0"/>
        <v>11</v>
      </c>
      <c r="M7">
        <f t="shared" si="1"/>
        <v>371250</v>
      </c>
      <c r="N7">
        <f t="shared" si="1"/>
        <v>165000</v>
      </c>
      <c r="O7">
        <f t="shared" si="2"/>
        <v>536250</v>
      </c>
      <c r="P7" s="12">
        <f t="shared" si="3"/>
        <v>0.69230769230769229</v>
      </c>
      <c r="Q7" s="13">
        <v>204</v>
      </c>
      <c r="R7" s="13">
        <v>10</v>
      </c>
      <c r="S7" s="14">
        <f t="shared" si="4"/>
        <v>4.9019607843137254E-2</v>
      </c>
      <c r="T7" s="13">
        <v>103</v>
      </c>
      <c r="U7" s="13">
        <v>23</v>
      </c>
      <c r="V7" s="13">
        <v>15</v>
      </c>
      <c r="W7" s="13">
        <f t="shared" si="5"/>
        <v>141</v>
      </c>
      <c r="X7" s="14">
        <f t="shared" si="6"/>
        <v>0.73049645390070927</v>
      </c>
      <c r="Y7" s="14">
        <f t="shared" si="7"/>
        <v>0.16312056737588654</v>
      </c>
      <c r="Z7" s="14">
        <f t="shared" si="8"/>
        <v>0.10638297872340426</v>
      </c>
    </row>
    <row r="8" spans="1:26" x14ac:dyDescent="0.35">
      <c r="A8" s="13" t="s">
        <v>0</v>
      </c>
      <c r="B8" s="13">
        <v>7</v>
      </c>
      <c r="C8" s="19">
        <v>17</v>
      </c>
      <c r="D8" s="19">
        <v>6</v>
      </c>
      <c r="E8" s="19">
        <v>18</v>
      </c>
      <c r="F8" s="19">
        <v>9</v>
      </c>
      <c r="G8" s="19">
        <v>18</v>
      </c>
      <c r="H8" s="19">
        <v>10</v>
      </c>
      <c r="I8" s="19">
        <v>25</v>
      </c>
      <c r="J8" s="19">
        <v>6</v>
      </c>
      <c r="K8" s="9">
        <f t="shared" si="0"/>
        <v>19.5</v>
      </c>
      <c r="L8" s="9">
        <f t="shared" si="0"/>
        <v>7.75</v>
      </c>
      <c r="M8">
        <f t="shared" si="1"/>
        <v>292500</v>
      </c>
      <c r="N8">
        <f t="shared" si="1"/>
        <v>116250</v>
      </c>
      <c r="O8">
        <f t="shared" si="2"/>
        <v>408750</v>
      </c>
      <c r="P8" s="12">
        <f t="shared" si="3"/>
        <v>0.7155963302752294</v>
      </c>
      <c r="Q8" s="13">
        <v>201</v>
      </c>
      <c r="R8" s="13">
        <v>7</v>
      </c>
      <c r="S8" s="14">
        <f t="shared" si="4"/>
        <v>3.482587064676617E-2</v>
      </c>
      <c r="T8" s="13">
        <v>106</v>
      </c>
      <c r="U8" s="13">
        <v>17</v>
      </c>
      <c r="V8" s="13">
        <v>9</v>
      </c>
      <c r="W8" s="13">
        <f t="shared" si="5"/>
        <v>132</v>
      </c>
      <c r="X8" s="14">
        <f t="shared" si="6"/>
        <v>0.80303030303030298</v>
      </c>
      <c r="Y8" s="14">
        <f t="shared" si="7"/>
        <v>0.12878787878787878</v>
      </c>
      <c r="Z8" s="14">
        <f t="shared" si="8"/>
        <v>6.8181818181818177E-2</v>
      </c>
    </row>
    <row r="9" spans="1:26" x14ac:dyDescent="0.35">
      <c r="A9" s="13" t="s">
        <v>0</v>
      </c>
      <c r="B9" s="13">
        <v>8</v>
      </c>
      <c r="C9" s="19">
        <v>20</v>
      </c>
      <c r="D9" s="19">
        <v>5</v>
      </c>
      <c r="E9" s="19">
        <v>19</v>
      </c>
      <c r="F9" s="19">
        <v>5</v>
      </c>
      <c r="G9" s="19" t="s">
        <v>14</v>
      </c>
      <c r="H9" s="19" t="s">
        <v>14</v>
      </c>
      <c r="I9" s="19" t="s">
        <v>14</v>
      </c>
      <c r="J9" s="19" t="s">
        <v>14</v>
      </c>
      <c r="K9" s="9">
        <f t="shared" si="0"/>
        <v>19.5</v>
      </c>
      <c r="L9" s="9">
        <f t="shared" si="0"/>
        <v>5</v>
      </c>
      <c r="M9">
        <f t="shared" si="1"/>
        <v>292500</v>
      </c>
      <c r="N9">
        <f t="shared" si="1"/>
        <v>75000</v>
      </c>
      <c r="O9">
        <f t="shared" si="2"/>
        <v>367500</v>
      </c>
      <c r="P9" s="12">
        <f t="shared" si="3"/>
        <v>0.79591836734693877</v>
      </c>
      <c r="Q9" s="13">
        <v>202</v>
      </c>
      <c r="R9" s="13">
        <v>7</v>
      </c>
      <c r="S9" s="14">
        <f t="shared" si="4"/>
        <v>3.4653465346534656E-2</v>
      </c>
      <c r="T9" s="13">
        <v>105</v>
      </c>
      <c r="U9" s="13">
        <v>16</v>
      </c>
      <c r="V9" s="13">
        <v>9</v>
      </c>
      <c r="W9" s="13">
        <f t="shared" si="5"/>
        <v>130</v>
      </c>
      <c r="X9" s="14">
        <f t="shared" si="6"/>
        <v>0.80769230769230771</v>
      </c>
      <c r="Y9" s="14">
        <f t="shared" si="7"/>
        <v>0.12307692307692308</v>
      </c>
      <c r="Z9" s="14">
        <f t="shared" si="8"/>
        <v>6.9230769230769235E-2</v>
      </c>
    </row>
    <row r="10" spans="1:26" x14ac:dyDescent="0.35">
      <c r="A10" s="13" t="s">
        <v>7</v>
      </c>
      <c r="B10" s="13">
        <v>1</v>
      </c>
      <c r="C10" s="19">
        <v>23</v>
      </c>
      <c r="D10" s="19">
        <v>12</v>
      </c>
      <c r="E10" s="19">
        <v>11</v>
      </c>
      <c r="F10" s="19">
        <v>4</v>
      </c>
      <c r="G10" s="19">
        <v>26</v>
      </c>
      <c r="H10" s="19">
        <v>6</v>
      </c>
      <c r="I10" s="19">
        <v>18</v>
      </c>
      <c r="J10" s="19">
        <v>4</v>
      </c>
      <c r="K10" s="9">
        <f t="shared" si="0"/>
        <v>19.5</v>
      </c>
      <c r="L10" s="9">
        <f t="shared" si="0"/>
        <v>6.5</v>
      </c>
      <c r="M10">
        <f t="shared" si="1"/>
        <v>292500</v>
      </c>
      <c r="N10">
        <f t="shared" si="1"/>
        <v>97500</v>
      </c>
      <c r="O10">
        <f t="shared" si="2"/>
        <v>390000</v>
      </c>
      <c r="P10" s="12">
        <f t="shared" si="3"/>
        <v>0.75</v>
      </c>
      <c r="Q10" s="13">
        <v>202</v>
      </c>
      <c r="R10" s="13">
        <v>6</v>
      </c>
      <c r="S10" s="14">
        <f t="shared" si="4"/>
        <v>2.9702970297029702E-2</v>
      </c>
      <c r="T10" s="13">
        <v>88</v>
      </c>
      <c r="U10" s="13">
        <v>16</v>
      </c>
      <c r="V10" s="13">
        <v>28</v>
      </c>
      <c r="W10" s="13">
        <f t="shared" si="5"/>
        <v>132</v>
      </c>
      <c r="X10" s="14">
        <f t="shared" si="6"/>
        <v>0.66666666666666663</v>
      </c>
      <c r="Y10" s="14">
        <f t="shared" si="7"/>
        <v>0.12121212121212122</v>
      </c>
      <c r="Z10" s="14">
        <f t="shared" si="8"/>
        <v>0.21212121212121213</v>
      </c>
    </row>
    <row r="11" spans="1:26" x14ac:dyDescent="0.35">
      <c r="A11" s="13" t="s">
        <v>7</v>
      </c>
      <c r="B11" s="13">
        <v>2</v>
      </c>
      <c r="C11" s="19">
        <v>18</v>
      </c>
      <c r="D11" s="19">
        <v>3</v>
      </c>
      <c r="E11" s="19">
        <v>10</v>
      </c>
      <c r="F11" s="19">
        <v>3</v>
      </c>
      <c r="G11" s="19">
        <v>15</v>
      </c>
      <c r="H11" s="19">
        <v>2</v>
      </c>
      <c r="I11" s="19">
        <v>14</v>
      </c>
      <c r="J11" s="19">
        <v>3</v>
      </c>
      <c r="K11" s="9">
        <f t="shared" si="0"/>
        <v>14.25</v>
      </c>
      <c r="L11" s="9">
        <f t="shared" si="0"/>
        <v>2.75</v>
      </c>
      <c r="M11">
        <f t="shared" si="1"/>
        <v>213750</v>
      </c>
      <c r="N11">
        <f t="shared" si="1"/>
        <v>41250</v>
      </c>
      <c r="O11">
        <f t="shared" si="2"/>
        <v>255000</v>
      </c>
      <c r="P11" s="12">
        <f t="shared" si="3"/>
        <v>0.83823529411764708</v>
      </c>
      <c r="Q11" s="13">
        <v>201</v>
      </c>
      <c r="R11" s="13">
        <v>10</v>
      </c>
      <c r="S11" s="14">
        <f t="shared" si="4"/>
        <v>4.975124378109453E-2</v>
      </c>
      <c r="T11" s="13">
        <v>95</v>
      </c>
      <c r="U11" s="13">
        <v>25</v>
      </c>
      <c r="V11" s="13">
        <v>19</v>
      </c>
      <c r="W11" s="13">
        <f t="shared" si="5"/>
        <v>139</v>
      </c>
      <c r="X11" s="14">
        <f t="shared" si="6"/>
        <v>0.68345323741007191</v>
      </c>
      <c r="Y11" s="14">
        <f t="shared" si="7"/>
        <v>0.17985611510791366</v>
      </c>
      <c r="Z11" s="14">
        <f t="shared" si="8"/>
        <v>0.1366906474820144</v>
      </c>
    </row>
    <row r="12" spans="1:26" x14ac:dyDescent="0.35">
      <c r="A12" s="13" t="s">
        <v>7</v>
      </c>
      <c r="B12" s="13">
        <v>3</v>
      </c>
      <c r="C12" s="19">
        <v>24</v>
      </c>
      <c r="D12" s="19">
        <v>3</v>
      </c>
      <c r="E12" s="19">
        <v>20</v>
      </c>
      <c r="F12" s="19">
        <v>6</v>
      </c>
      <c r="G12" s="19">
        <v>29</v>
      </c>
      <c r="H12" s="19">
        <v>6</v>
      </c>
      <c r="I12" s="19">
        <v>25</v>
      </c>
      <c r="J12" s="19">
        <v>4</v>
      </c>
      <c r="K12" s="9">
        <f t="shared" si="0"/>
        <v>24.5</v>
      </c>
      <c r="L12" s="9">
        <f t="shared" si="0"/>
        <v>4.75</v>
      </c>
      <c r="M12">
        <f t="shared" si="1"/>
        <v>367500</v>
      </c>
      <c r="N12">
        <f t="shared" si="1"/>
        <v>71250</v>
      </c>
      <c r="O12">
        <f t="shared" si="2"/>
        <v>438750</v>
      </c>
      <c r="P12" s="12">
        <f t="shared" si="3"/>
        <v>0.83760683760683763</v>
      </c>
      <c r="Q12" s="13">
        <v>202</v>
      </c>
      <c r="R12" s="13">
        <v>8</v>
      </c>
      <c r="S12" s="14">
        <f t="shared" si="4"/>
        <v>3.9603960396039604E-2</v>
      </c>
      <c r="T12" s="13">
        <v>103</v>
      </c>
      <c r="U12" s="13">
        <v>23</v>
      </c>
      <c r="V12" s="13">
        <v>18</v>
      </c>
      <c r="W12" s="13">
        <f t="shared" si="5"/>
        <v>144</v>
      </c>
      <c r="X12" s="14">
        <f t="shared" si="6"/>
        <v>0.71527777777777779</v>
      </c>
      <c r="Y12" s="14">
        <f t="shared" si="7"/>
        <v>0.15972222222222221</v>
      </c>
      <c r="Z12" s="14">
        <f t="shared" si="8"/>
        <v>0.125</v>
      </c>
    </row>
    <row r="13" spans="1:26" x14ac:dyDescent="0.35">
      <c r="A13" s="13" t="s">
        <v>7</v>
      </c>
      <c r="B13" s="13">
        <v>4</v>
      </c>
      <c r="C13" s="19">
        <v>16</v>
      </c>
      <c r="D13" s="19">
        <v>5</v>
      </c>
      <c r="E13" s="19">
        <v>23</v>
      </c>
      <c r="F13" s="19">
        <v>7</v>
      </c>
      <c r="G13" s="19">
        <v>12</v>
      </c>
      <c r="H13" s="19">
        <v>9</v>
      </c>
      <c r="I13" s="19">
        <v>14</v>
      </c>
      <c r="J13" s="19">
        <v>3</v>
      </c>
      <c r="K13" s="9">
        <f t="shared" si="0"/>
        <v>16.25</v>
      </c>
      <c r="L13" s="9">
        <f t="shared" si="0"/>
        <v>6</v>
      </c>
      <c r="M13">
        <f t="shared" si="1"/>
        <v>243750</v>
      </c>
      <c r="N13">
        <f t="shared" si="1"/>
        <v>90000</v>
      </c>
      <c r="O13">
        <f t="shared" si="2"/>
        <v>333750</v>
      </c>
      <c r="P13" s="12">
        <f t="shared" si="3"/>
        <v>0.7303370786516854</v>
      </c>
      <c r="Q13" s="13">
        <v>203</v>
      </c>
      <c r="R13" s="13">
        <v>9</v>
      </c>
      <c r="S13" s="14">
        <f t="shared" si="4"/>
        <v>4.4334975369458129E-2</v>
      </c>
      <c r="T13" s="13">
        <v>109</v>
      </c>
      <c r="U13" s="13">
        <v>28</v>
      </c>
      <c r="V13" s="13">
        <v>5</v>
      </c>
      <c r="W13" s="13">
        <f t="shared" si="5"/>
        <v>142</v>
      </c>
      <c r="X13" s="14">
        <f t="shared" si="6"/>
        <v>0.76760563380281688</v>
      </c>
      <c r="Y13" s="14">
        <f t="shared" si="7"/>
        <v>0.19718309859154928</v>
      </c>
      <c r="Z13" s="14">
        <f t="shared" si="8"/>
        <v>3.5211267605633804E-2</v>
      </c>
    </row>
    <row r="14" spans="1:26" x14ac:dyDescent="0.35">
      <c r="A14" s="13" t="s">
        <v>7</v>
      </c>
      <c r="B14" s="13">
        <v>5</v>
      </c>
      <c r="C14" s="19">
        <v>15</v>
      </c>
      <c r="D14" s="19">
        <v>1</v>
      </c>
      <c r="E14" s="19">
        <v>14</v>
      </c>
      <c r="F14" s="19">
        <v>2</v>
      </c>
      <c r="G14" s="19">
        <v>14</v>
      </c>
      <c r="H14" s="19">
        <v>3</v>
      </c>
      <c r="I14" s="19">
        <v>20</v>
      </c>
      <c r="J14" s="19">
        <v>4</v>
      </c>
      <c r="K14" s="9">
        <f t="shared" si="0"/>
        <v>15.75</v>
      </c>
      <c r="L14" s="9">
        <f t="shared" si="0"/>
        <v>2.5</v>
      </c>
      <c r="M14">
        <f t="shared" si="1"/>
        <v>236250</v>
      </c>
      <c r="N14">
        <f t="shared" si="1"/>
        <v>37500</v>
      </c>
      <c r="O14">
        <f t="shared" si="2"/>
        <v>273750</v>
      </c>
      <c r="P14" s="12">
        <f t="shared" si="3"/>
        <v>0.86301369863013699</v>
      </c>
      <c r="Q14" s="13">
        <v>204</v>
      </c>
      <c r="R14" s="13">
        <v>8</v>
      </c>
      <c r="S14" s="14">
        <f t="shared" si="4"/>
        <v>3.9215686274509803E-2</v>
      </c>
      <c r="T14" s="13">
        <v>114</v>
      </c>
      <c r="U14" s="13">
        <v>17</v>
      </c>
      <c r="V14" s="13">
        <v>9</v>
      </c>
      <c r="W14" s="13">
        <f t="shared" si="5"/>
        <v>140</v>
      </c>
      <c r="X14" s="14">
        <f t="shared" si="6"/>
        <v>0.81428571428571428</v>
      </c>
      <c r="Y14" s="14">
        <f t="shared" si="7"/>
        <v>0.12142857142857143</v>
      </c>
      <c r="Z14" s="14">
        <f t="shared" si="8"/>
        <v>6.4285714285714279E-2</v>
      </c>
    </row>
    <row r="15" spans="1:26" x14ac:dyDescent="0.35">
      <c r="A15" s="13" t="s">
        <v>7</v>
      </c>
      <c r="B15" s="13">
        <v>6</v>
      </c>
      <c r="C15" s="19">
        <v>22</v>
      </c>
      <c r="D15" s="19">
        <v>5</v>
      </c>
      <c r="E15" s="19">
        <v>29</v>
      </c>
      <c r="F15" s="19">
        <v>5</v>
      </c>
      <c r="G15" s="19">
        <v>20</v>
      </c>
      <c r="H15" s="19">
        <v>3</v>
      </c>
      <c r="I15" s="19">
        <v>17</v>
      </c>
      <c r="J15" s="19">
        <v>10</v>
      </c>
      <c r="K15" s="9">
        <f t="shared" si="0"/>
        <v>22</v>
      </c>
      <c r="L15" s="9">
        <f t="shared" si="0"/>
        <v>5.75</v>
      </c>
      <c r="M15">
        <f t="shared" si="1"/>
        <v>330000</v>
      </c>
      <c r="N15">
        <f t="shared" si="1"/>
        <v>86250</v>
      </c>
      <c r="O15">
        <f t="shared" si="2"/>
        <v>416250</v>
      </c>
      <c r="P15" s="12">
        <f t="shared" si="3"/>
        <v>0.7927927927927928</v>
      </c>
      <c r="Q15" s="13">
        <v>202</v>
      </c>
      <c r="R15" s="13">
        <v>10</v>
      </c>
      <c r="S15" s="14">
        <f t="shared" si="4"/>
        <v>4.9504950495049507E-2</v>
      </c>
      <c r="T15" s="13">
        <v>108</v>
      </c>
      <c r="U15" s="13">
        <v>14</v>
      </c>
      <c r="V15" s="13">
        <v>12</v>
      </c>
      <c r="W15" s="13">
        <f t="shared" si="5"/>
        <v>134</v>
      </c>
      <c r="X15" s="14">
        <f t="shared" si="6"/>
        <v>0.80597014925373134</v>
      </c>
      <c r="Y15" s="14">
        <f t="shared" si="7"/>
        <v>0.1044776119402985</v>
      </c>
      <c r="Z15" s="14">
        <f t="shared" si="8"/>
        <v>8.9552238805970144E-2</v>
      </c>
    </row>
    <row r="16" spans="1:26" x14ac:dyDescent="0.35">
      <c r="A16" s="13" t="s">
        <v>7</v>
      </c>
      <c r="B16" s="13">
        <v>7</v>
      </c>
      <c r="C16" s="19">
        <v>26</v>
      </c>
      <c r="D16" s="19">
        <v>3</v>
      </c>
      <c r="E16" s="19">
        <v>40</v>
      </c>
      <c r="F16" s="19">
        <v>4</v>
      </c>
      <c r="G16" s="19">
        <v>32</v>
      </c>
      <c r="H16" s="19">
        <v>4</v>
      </c>
      <c r="I16" s="19">
        <v>34</v>
      </c>
      <c r="J16" s="19">
        <v>3</v>
      </c>
      <c r="K16" s="9">
        <f t="shared" si="0"/>
        <v>33</v>
      </c>
      <c r="L16" s="9">
        <f t="shared" si="0"/>
        <v>3.5</v>
      </c>
      <c r="M16">
        <f t="shared" si="1"/>
        <v>495000</v>
      </c>
      <c r="N16">
        <f t="shared" si="1"/>
        <v>52500</v>
      </c>
      <c r="O16">
        <f t="shared" si="2"/>
        <v>547500</v>
      </c>
      <c r="P16" s="12">
        <f t="shared" si="3"/>
        <v>0.90410958904109584</v>
      </c>
      <c r="Q16" s="13">
        <v>201</v>
      </c>
      <c r="R16" s="13">
        <v>9</v>
      </c>
      <c r="S16" s="14">
        <f t="shared" si="4"/>
        <v>4.4776119402985072E-2</v>
      </c>
      <c r="T16" s="13">
        <v>107</v>
      </c>
      <c r="U16" s="13">
        <v>26</v>
      </c>
      <c r="V16" s="13">
        <v>8</v>
      </c>
      <c r="W16" s="13">
        <f t="shared" si="5"/>
        <v>141</v>
      </c>
      <c r="X16" s="14">
        <f t="shared" si="6"/>
        <v>0.75886524822695034</v>
      </c>
      <c r="Y16" s="14">
        <f t="shared" si="7"/>
        <v>0.18439716312056736</v>
      </c>
      <c r="Z16" s="14">
        <f t="shared" si="8"/>
        <v>5.6737588652482268E-2</v>
      </c>
    </row>
    <row r="17" spans="1:26" x14ac:dyDescent="0.35">
      <c r="A17" s="13" t="s">
        <v>7</v>
      </c>
      <c r="B17" s="13">
        <v>8</v>
      </c>
      <c r="C17" s="19">
        <v>25</v>
      </c>
      <c r="D17" s="19">
        <v>7</v>
      </c>
      <c r="E17" s="19">
        <v>17</v>
      </c>
      <c r="F17" s="19">
        <v>7</v>
      </c>
      <c r="G17" s="19">
        <v>20</v>
      </c>
      <c r="H17" s="19">
        <v>6</v>
      </c>
      <c r="I17" s="19">
        <v>19</v>
      </c>
      <c r="J17" s="19">
        <v>4</v>
      </c>
      <c r="K17" s="9">
        <f t="shared" si="0"/>
        <v>20.25</v>
      </c>
      <c r="L17" s="9">
        <f t="shared" si="0"/>
        <v>6</v>
      </c>
      <c r="M17">
        <f t="shared" si="1"/>
        <v>303750</v>
      </c>
      <c r="N17">
        <f t="shared" si="1"/>
        <v>90000</v>
      </c>
      <c r="O17">
        <f t="shared" si="2"/>
        <v>393750</v>
      </c>
      <c r="P17" s="12">
        <f t="shared" si="3"/>
        <v>0.77142857142857146</v>
      </c>
      <c r="Q17" s="13">
        <v>203</v>
      </c>
      <c r="R17" s="13">
        <v>6</v>
      </c>
      <c r="S17" s="14">
        <f t="shared" si="4"/>
        <v>2.9556650246305417E-2</v>
      </c>
      <c r="T17" s="13">
        <v>99</v>
      </c>
      <c r="U17" s="13">
        <v>15</v>
      </c>
      <c r="V17" s="13">
        <v>4</v>
      </c>
      <c r="W17" s="13">
        <f t="shared" si="5"/>
        <v>118</v>
      </c>
      <c r="X17" s="14">
        <f t="shared" si="6"/>
        <v>0.83898305084745761</v>
      </c>
      <c r="Y17" s="14">
        <f t="shared" si="7"/>
        <v>0.1271186440677966</v>
      </c>
      <c r="Z17" s="14">
        <f t="shared" si="8"/>
        <v>3.3898305084745763E-2</v>
      </c>
    </row>
    <row r="18" spans="1:26" x14ac:dyDescent="0.35">
      <c r="A18" s="13" t="s">
        <v>3</v>
      </c>
      <c r="B18" s="13">
        <v>1</v>
      </c>
      <c r="C18" s="19">
        <v>24</v>
      </c>
      <c r="D18" s="19">
        <v>20</v>
      </c>
      <c r="E18" s="19">
        <v>37</v>
      </c>
      <c r="F18" s="19">
        <v>20</v>
      </c>
      <c r="G18" s="19">
        <v>39</v>
      </c>
      <c r="H18" s="19">
        <v>15</v>
      </c>
      <c r="I18" s="19">
        <v>27</v>
      </c>
      <c r="J18" s="19">
        <v>15</v>
      </c>
      <c r="K18" s="9">
        <f t="shared" si="0"/>
        <v>31.75</v>
      </c>
      <c r="L18" s="9">
        <f t="shared" si="0"/>
        <v>17.5</v>
      </c>
      <c r="M18">
        <f t="shared" si="1"/>
        <v>476250</v>
      </c>
      <c r="N18">
        <f t="shared" si="1"/>
        <v>262500</v>
      </c>
      <c r="O18">
        <f t="shared" si="2"/>
        <v>738750</v>
      </c>
      <c r="P18" s="12">
        <f t="shared" si="3"/>
        <v>0.64467005076142136</v>
      </c>
      <c r="Q18" s="13">
        <v>209</v>
      </c>
      <c r="R18" s="13">
        <v>7</v>
      </c>
      <c r="S18" s="14">
        <f t="shared" si="4"/>
        <v>3.3492822966507178E-2</v>
      </c>
      <c r="T18" s="13">
        <v>59</v>
      </c>
      <c r="U18" s="13">
        <v>17</v>
      </c>
      <c r="V18" s="13">
        <v>76</v>
      </c>
      <c r="W18" s="13">
        <f t="shared" si="5"/>
        <v>152</v>
      </c>
      <c r="X18" s="14">
        <f t="shared" si="6"/>
        <v>0.38815789473684209</v>
      </c>
      <c r="Y18" s="14">
        <f t="shared" si="7"/>
        <v>0.1118421052631579</v>
      </c>
      <c r="Z18" s="14">
        <f t="shared" si="8"/>
        <v>0.5</v>
      </c>
    </row>
    <row r="19" spans="1:26" x14ac:dyDescent="0.35">
      <c r="A19" s="13" t="s">
        <v>3</v>
      </c>
      <c r="B19" s="13">
        <v>2</v>
      </c>
      <c r="C19" s="19">
        <v>23</v>
      </c>
      <c r="D19" s="19">
        <v>11</v>
      </c>
      <c r="E19" s="19">
        <v>21</v>
      </c>
      <c r="F19" s="19">
        <v>11</v>
      </c>
      <c r="G19" s="19">
        <v>18</v>
      </c>
      <c r="H19" s="19">
        <v>11</v>
      </c>
      <c r="I19" s="19">
        <v>20</v>
      </c>
      <c r="J19" s="19">
        <v>12</v>
      </c>
      <c r="K19" s="9">
        <f t="shared" si="0"/>
        <v>20.5</v>
      </c>
      <c r="L19" s="9">
        <f t="shared" si="0"/>
        <v>11.25</v>
      </c>
      <c r="M19">
        <f t="shared" si="1"/>
        <v>307500</v>
      </c>
      <c r="N19">
        <f t="shared" si="1"/>
        <v>168750</v>
      </c>
      <c r="O19">
        <f t="shared" si="2"/>
        <v>476250</v>
      </c>
      <c r="P19" s="12">
        <f t="shared" si="3"/>
        <v>0.64566929133858264</v>
      </c>
      <c r="Q19" s="13">
        <v>204</v>
      </c>
      <c r="R19" s="13">
        <v>6</v>
      </c>
      <c r="S19" s="14">
        <f t="shared" si="4"/>
        <v>2.9411764705882353E-2</v>
      </c>
      <c r="T19" s="13">
        <v>80</v>
      </c>
      <c r="U19" s="13">
        <v>40</v>
      </c>
      <c r="V19" s="13">
        <v>31</v>
      </c>
      <c r="W19" s="13">
        <f t="shared" si="5"/>
        <v>151</v>
      </c>
      <c r="X19" s="14">
        <f t="shared" si="6"/>
        <v>0.5298013245033113</v>
      </c>
      <c r="Y19" s="14">
        <f t="shared" si="7"/>
        <v>0.26490066225165565</v>
      </c>
      <c r="Z19" s="14">
        <f t="shared" si="8"/>
        <v>0.20529801324503311</v>
      </c>
    </row>
    <row r="20" spans="1:26" x14ac:dyDescent="0.35">
      <c r="A20" s="13" t="s">
        <v>3</v>
      </c>
      <c r="B20" s="13">
        <v>3</v>
      </c>
      <c r="C20" s="19">
        <v>20</v>
      </c>
      <c r="D20" s="19">
        <v>16</v>
      </c>
      <c r="E20" s="19">
        <v>19</v>
      </c>
      <c r="F20" s="19">
        <v>17</v>
      </c>
      <c r="G20" s="19">
        <v>15</v>
      </c>
      <c r="H20" s="19">
        <v>8</v>
      </c>
      <c r="I20" s="19">
        <v>17</v>
      </c>
      <c r="J20" s="19">
        <v>7</v>
      </c>
      <c r="K20" s="9">
        <f t="shared" si="0"/>
        <v>17.75</v>
      </c>
      <c r="L20" s="9">
        <f t="shared" si="0"/>
        <v>12</v>
      </c>
      <c r="M20">
        <f t="shared" si="1"/>
        <v>266250</v>
      </c>
      <c r="N20">
        <f t="shared" si="1"/>
        <v>180000</v>
      </c>
      <c r="O20">
        <f t="shared" si="2"/>
        <v>446250</v>
      </c>
      <c r="P20" s="12">
        <f t="shared" si="3"/>
        <v>0.59663865546218486</v>
      </c>
      <c r="Q20" s="13">
        <v>202</v>
      </c>
      <c r="R20" s="13">
        <v>4</v>
      </c>
      <c r="S20" s="14">
        <f t="shared" si="4"/>
        <v>1.9801980198019802E-2</v>
      </c>
      <c r="T20" s="13">
        <v>90</v>
      </c>
      <c r="U20" s="13">
        <v>40</v>
      </c>
      <c r="V20" s="13">
        <v>16</v>
      </c>
      <c r="W20" s="13">
        <f t="shared" si="5"/>
        <v>146</v>
      </c>
      <c r="X20" s="14">
        <f t="shared" si="6"/>
        <v>0.61643835616438358</v>
      </c>
      <c r="Y20" s="14">
        <f t="shared" si="7"/>
        <v>0.27397260273972601</v>
      </c>
      <c r="Z20" s="14">
        <f t="shared" si="8"/>
        <v>0.1095890410958904</v>
      </c>
    </row>
    <row r="21" spans="1:26" x14ac:dyDescent="0.35">
      <c r="A21" s="13" t="s">
        <v>3</v>
      </c>
      <c r="B21" s="13">
        <v>4</v>
      </c>
      <c r="C21" s="19">
        <v>15</v>
      </c>
      <c r="D21" s="19">
        <v>10</v>
      </c>
      <c r="E21" s="19">
        <v>13</v>
      </c>
      <c r="F21" s="19">
        <v>10</v>
      </c>
      <c r="G21" s="19">
        <v>12</v>
      </c>
      <c r="H21" s="19">
        <v>8</v>
      </c>
      <c r="I21" s="19">
        <v>14</v>
      </c>
      <c r="J21" s="19">
        <v>8</v>
      </c>
      <c r="K21" s="9">
        <f t="shared" si="0"/>
        <v>13.5</v>
      </c>
      <c r="L21" s="9">
        <f t="shared" si="0"/>
        <v>9</v>
      </c>
      <c r="M21">
        <f t="shared" si="1"/>
        <v>202500</v>
      </c>
      <c r="N21">
        <f t="shared" si="1"/>
        <v>135000</v>
      </c>
      <c r="O21">
        <f t="shared" si="2"/>
        <v>337500</v>
      </c>
      <c r="P21" s="12">
        <f t="shared" si="3"/>
        <v>0.6</v>
      </c>
      <c r="Q21" s="13">
        <v>203</v>
      </c>
      <c r="R21" s="13">
        <v>5</v>
      </c>
      <c r="S21" s="14">
        <f t="shared" si="4"/>
        <v>2.4630541871921183E-2</v>
      </c>
      <c r="T21" s="13">
        <v>85</v>
      </c>
      <c r="U21" s="13">
        <v>36</v>
      </c>
      <c r="V21" s="13">
        <v>22</v>
      </c>
      <c r="W21" s="13">
        <f t="shared" si="5"/>
        <v>143</v>
      </c>
      <c r="X21" s="14">
        <f t="shared" si="6"/>
        <v>0.59440559440559437</v>
      </c>
      <c r="Y21" s="14">
        <f t="shared" si="7"/>
        <v>0.25174825174825177</v>
      </c>
      <c r="Z21" s="14">
        <f t="shared" si="8"/>
        <v>0.15384615384615385</v>
      </c>
    </row>
    <row r="22" spans="1:26" x14ac:dyDescent="0.35">
      <c r="A22" s="13" t="s">
        <v>3</v>
      </c>
      <c r="B22" s="13">
        <v>5</v>
      </c>
      <c r="C22" s="19">
        <v>17</v>
      </c>
      <c r="D22" s="19">
        <v>13</v>
      </c>
      <c r="E22" s="19">
        <v>13</v>
      </c>
      <c r="F22" s="19">
        <v>6</v>
      </c>
      <c r="G22" s="19">
        <v>15</v>
      </c>
      <c r="H22" s="19">
        <v>5</v>
      </c>
      <c r="I22" s="19">
        <v>19</v>
      </c>
      <c r="J22" s="19">
        <v>10</v>
      </c>
      <c r="K22" s="9">
        <f t="shared" si="0"/>
        <v>16</v>
      </c>
      <c r="L22" s="9">
        <f t="shared" si="0"/>
        <v>8.5</v>
      </c>
      <c r="M22">
        <f t="shared" si="1"/>
        <v>240000</v>
      </c>
      <c r="N22">
        <f t="shared" si="1"/>
        <v>127500</v>
      </c>
      <c r="O22">
        <f t="shared" si="2"/>
        <v>367500</v>
      </c>
      <c r="P22" s="12">
        <f t="shared" si="3"/>
        <v>0.65306122448979587</v>
      </c>
      <c r="Q22" s="13">
        <v>200</v>
      </c>
      <c r="R22" s="13">
        <v>5</v>
      </c>
      <c r="S22" s="14">
        <f t="shared" si="4"/>
        <v>2.5000000000000001E-2</v>
      </c>
      <c r="T22" s="13">
        <v>79</v>
      </c>
      <c r="U22" s="13">
        <v>42</v>
      </c>
      <c r="V22" s="13">
        <v>22</v>
      </c>
      <c r="W22" s="13">
        <f t="shared" si="5"/>
        <v>143</v>
      </c>
      <c r="X22" s="14">
        <f t="shared" si="6"/>
        <v>0.55244755244755239</v>
      </c>
      <c r="Y22" s="14">
        <f t="shared" si="7"/>
        <v>0.2937062937062937</v>
      </c>
      <c r="Z22" s="14">
        <f t="shared" si="8"/>
        <v>0.15384615384615385</v>
      </c>
    </row>
    <row r="23" spans="1:26" x14ac:dyDescent="0.35">
      <c r="A23" s="13" t="s">
        <v>3</v>
      </c>
      <c r="B23" s="13">
        <v>6</v>
      </c>
      <c r="C23" s="19">
        <v>23</v>
      </c>
      <c r="D23" s="19">
        <v>19</v>
      </c>
      <c r="E23" s="19">
        <v>23</v>
      </c>
      <c r="F23" s="19">
        <v>16</v>
      </c>
      <c r="G23" s="19">
        <v>20</v>
      </c>
      <c r="H23" s="19">
        <v>26</v>
      </c>
      <c r="I23" s="19">
        <v>23</v>
      </c>
      <c r="J23" s="19">
        <v>20</v>
      </c>
      <c r="K23" s="9">
        <f t="shared" si="0"/>
        <v>22.25</v>
      </c>
      <c r="L23" s="9">
        <f t="shared" si="0"/>
        <v>20.25</v>
      </c>
      <c r="M23">
        <f t="shared" si="1"/>
        <v>333750</v>
      </c>
      <c r="N23">
        <f t="shared" si="1"/>
        <v>303750</v>
      </c>
      <c r="O23">
        <f t="shared" si="2"/>
        <v>637500</v>
      </c>
      <c r="P23" s="12">
        <f t="shared" si="3"/>
        <v>0.52352941176470591</v>
      </c>
      <c r="Q23" s="13">
        <v>202</v>
      </c>
      <c r="R23" s="13">
        <v>6</v>
      </c>
      <c r="S23" s="14">
        <f t="shared" si="4"/>
        <v>2.9702970297029702E-2</v>
      </c>
      <c r="T23" s="13">
        <v>80</v>
      </c>
      <c r="U23" s="13">
        <v>39</v>
      </c>
      <c r="V23" s="13">
        <v>28</v>
      </c>
      <c r="W23" s="13">
        <f t="shared" si="5"/>
        <v>147</v>
      </c>
      <c r="X23" s="14">
        <f t="shared" si="6"/>
        <v>0.54421768707482998</v>
      </c>
      <c r="Y23" s="14">
        <f t="shared" si="7"/>
        <v>0.26530612244897961</v>
      </c>
      <c r="Z23" s="14">
        <f t="shared" si="8"/>
        <v>0.19047619047619047</v>
      </c>
    </row>
    <row r="24" spans="1:26" x14ac:dyDescent="0.35">
      <c r="A24" s="13" t="s">
        <v>3</v>
      </c>
      <c r="B24" s="13">
        <v>7</v>
      </c>
      <c r="C24" s="19">
        <v>20</v>
      </c>
      <c r="D24" s="19">
        <v>14</v>
      </c>
      <c r="E24" s="19">
        <v>22</v>
      </c>
      <c r="F24" s="19">
        <v>16</v>
      </c>
      <c r="G24" s="19">
        <v>22</v>
      </c>
      <c r="H24" s="19">
        <v>12</v>
      </c>
      <c r="I24" s="19">
        <v>22</v>
      </c>
      <c r="J24" s="19">
        <v>17</v>
      </c>
      <c r="K24" s="9">
        <f t="shared" si="0"/>
        <v>21.5</v>
      </c>
      <c r="L24" s="9">
        <f t="shared" si="0"/>
        <v>14.75</v>
      </c>
      <c r="M24">
        <f t="shared" si="1"/>
        <v>322500</v>
      </c>
      <c r="N24">
        <f t="shared" si="1"/>
        <v>221250</v>
      </c>
      <c r="O24">
        <f t="shared" si="2"/>
        <v>543750</v>
      </c>
      <c r="P24" s="12">
        <f t="shared" si="3"/>
        <v>0.59310344827586203</v>
      </c>
      <c r="Q24" s="13">
        <v>202</v>
      </c>
      <c r="R24" s="13">
        <v>4</v>
      </c>
      <c r="S24" s="14">
        <f t="shared" si="4"/>
        <v>1.9801980198019802E-2</v>
      </c>
      <c r="T24" s="13">
        <v>84</v>
      </c>
      <c r="U24" s="13">
        <v>38</v>
      </c>
      <c r="V24" s="13">
        <v>22</v>
      </c>
      <c r="W24" s="13">
        <f t="shared" si="5"/>
        <v>144</v>
      </c>
      <c r="X24" s="14">
        <f t="shared" si="6"/>
        <v>0.58333333333333337</v>
      </c>
      <c r="Y24" s="14">
        <f t="shared" si="7"/>
        <v>0.2638888888888889</v>
      </c>
      <c r="Z24" s="14">
        <f t="shared" si="8"/>
        <v>0.15277777777777779</v>
      </c>
    </row>
    <row r="25" spans="1:26" x14ac:dyDescent="0.35">
      <c r="A25" s="13" t="s">
        <v>3</v>
      </c>
      <c r="B25" s="13">
        <v>8</v>
      </c>
      <c r="C25" s="19">
        <v>15</v>
      </c>
      <c r="D25" s="19">
        <v>11</v>
      </c>
      <c r="E25" s="19">
        <v>25</v>
      </c>
      <c r="F25" s="19">
        <v>16</v>
      </c>
      <c r="G25" s="19">
        <v>17</v>
      </c>
      <c r="H25" s="19">
        <v>12</v>
      </c>
      <c r="I25" s="19">
        <v>24</v>
      </c>
      <c r="J25" s="19">
        <v>15</v>
      </c>
      <c r="K25" s="9">
        <f t="shared" si="0"/>
        <v>20.25</v>
      </c>
      <c r="L25" s="9">
        <f t="shared" si="0"/>
        <v>13.5</v>
      </c>
      <c r="M25">
        <f t="shared" si="1"/>
        <v>303750</v>
      </c>
      <c r="N25">
        <f t="shared" si="1"/>
        <v>202500</v>
      </c>
      <c r="O25">
        <f t="shared" si="2"/>
        <v>506250</v>
      </c>
      <c r="P25" s="12">
        <f t="shared" si="3"/>
        <v>0.6</v>
      </c>
      <c r="Q25" s="13">
        <v>203</v>
      </c>
      <c r="R25" s="13">
        <v>4</v>
      </c>
      <c r="S25" s="14">
        <f t="shared" si="4"/>
        <v>1.9704433497536946E-2</v>
      </c>
      <c r="T25" s="13">
        <v>93</v>
      </c>
      <c r="U25" s="13">
        <v>34</v>
      </c>
      <c r="V25" s="13">
        <v>15</v>
      </c>
      <c r="W25" s="13">
        <f t="shared" si="5"/>
        <v>142</v>
      </c>
      <c r="X25" s="14">
        <f t="shared" si="6"/>
        <v>0.65492957746478875</v>
      </c>
      <c r="Y25" s="14">
        <f t="shared" si="7"/>
        <v>0.23943661971830985</v>
      </c>
      <c r="Z25" s="14">
        <f t="shared" si="8"/>
        <v>0.10563380281690141</v>
      </c>
    </row>
    <row r="26" spans="1:26" x14ac:dyDescent="0.35">
      <c r="A26" s="13" t="s">
        <v>1</v>
      </c>
      <c r="B26" s="13">
        <v>1</v>
      </c>
      <c r="C26" s="19">
        <v>44</v>
      </c>
      <c r="D26" s="19">
        <v>6</v>
      </c>
      <c r="E26" s="19">
        <v>35</v>
      </c>
      <c r="F26" s="19">
        <v>6</v>
      </c>
      <c r="G26" s="19">
        <v>27</v>
      </c>
      <c r="H26" s="19">
        <v>36</v>
      </c>
      <c r="I26" s="19">
        <v>9</v>
      </c>
      <c r="J26" s="19" t="s">
        <v>14</v>
      </c>
      <c r="K26" s="9">
        <f t="shared" si="0"/>
        <v>28.75</v>
      </c>
      <c r="L26" s="9">
        <f t="shared" si="0"/>
        <v>16</v>
      </c>
      <c r="M26">
        <f t="shared" si="1"/>
        <v>431250</v>
      </c>
      <c r="N26">
        <f t="shared" si="1"/>
        <v>240000</v>
      </c>
      <c r="O26">
        <f t="shared" si="2"/>
        <v>671250</v>
      </c>
      <c r="P26" s="12">
        <f t="shared" si="3"/>
        <v>0.64245810055865926</v>
      </c>
      <c r="Q26" s="13">
        <v>206</v>
      </c>
      <c r="R26" s="13">
        <v>4</v>
      </c>
      <c r="S26" s="14">
        <f t="shared" si="4"/>
        <v>1.9417475728155338E-2</v>
      </c>
      <c r="T26" s="13">
        <v>94</v>
      </c>
      <c r="U26" s="13">
        <v>26</v>
      </c>
      <c r="V26" s="13">
        <v>31</v>
      </c>
      <c r="W26" s="13">
        <f t="shared" si="5"/>
        <v>151</v>
      </c>
      <c r="X26" s="14">
        <f t="shared" si="6"/>
        <v>0.62251655629139069</v>
      </c>
      <c r="Y26" s="14">
        <f t="shared" si="7"/>
        <v>0.17218543046357615</v>
      </c>
      <c r="Z26" s="14">
        <f t="shared" si="8"/>
        <v>0.20529801324503311</v>
      </c>
    </row>
    <row r="27" spans="1:26" x14ac:dyDescent="0.35">
      <c r="A27" s="13" t="s">
        <v>1</v>
      </c>
      <c r="B27" s="13">
        <v>2</v>
      </c>
      <c r="C27" s="19">
        <v>16</v>
      </c>
      <c r="D27" s="19">
        <v>13</v>
      </c>
      <c r="E27" s="19">
        <v>14</v>
      </c>
      <c r="F27" s="19">
        <v>11</v>
      </c>
      <c r="G27" s="19">
        <v>13</v>
      </c>
      <c r="H27" s="19">
        <v>5</v>
      </c>
      <c r="I27" s="19">
        <v>12</v>
      </c>
      <c r="J27" s="19">
        <v>5</v>
      </c>
      <c r="K27" s="9">
        <f t="shared" si="0"/>
        <v>13.75</v>
      </c>
      <c r="L27" s="9">
        <f t="shared" si="0"/>
        <v>8.5</v>
      </c>
      <c r="M27">
        <f t="shared" si="1"/>
        <v>206250</v>
      </c>
      <c r="N27">
        <f t="shared" si="1"/>
        <v>127500</v>
      </c>
      <c r="O27">
        <f t="shared" si="2"/>
        <v>333750</v>
      </c>
      <c r="P27" s="12">
        <f t="shared" si="3"/>
        <v>0.6179775280898876</v>
      </c>
      <c r="Q27" s="13">
        <v>203</v>
      </c>
      <c r="R27" s="13">
        <v>2</v>
      </c>
      <c r="S27" s="14">
        <f t="shared" si="4"/>
        <v>9.852216748768473E-3</v>
      </c>
      <c r="T27" s="13">
        <v>85</v>
      </c>
      <c r="U27" s="13">
        <v>42</v>
      </c>
      <c r="V27" s="13">
        <v>21</v>
      </c>
      <c r="W27" s="13">
        <f t="shared" si="5"/>
        <v>148</v>
      </c>
      <c r="X27" s="14">
        <f t="shared" si="6"/>
        <v>0.57432432432432434</v>
      </c>
      <c r="Y27" s="14">
        <f t="shared" si="7"/>
        <v>0.28378378378378377</v>
      </c>
      <c r="Z27" s="14">
        <f t="shared" si="8"/>
        <v>0.14189189189189189</v>
      </c>
    </row>
    <row r="28" spans="1:26" x14ac:dyDescent="0.35">
      <c r="A28" s="13" t="s">
        <v>1</v>
      </c>
      <c r="B28" s="13">
        <v>3</v>
      </c>
      <c r="C28" s="19">
        <v>27</v>
      </c>
      <c r="D28" s="19">
        <v>13</v>
      </c>
      <c r="E28" s="19">
        <v>18</v>
      </c>
      <c r="F28" s="19">
        <v>14</v>
      </c>
      <c r="G28" s="19">
        <v>18</v>
      </c>
      <c r="H28" s="19">
        <v>7</v>
      </c>
      <c r="I28" s="19">
        <v>15</v>
      </c>
      <c r="J28" s="19">
        <v>8</v>
      </c>
      <c r="K28" s="9">
        <f t="shared" si="0"/>
        <v>19.5</v>
      </c>
      <c r="L28" s="9">
        <f t="shared" si="0"/>
        <v>10.5</v>
      </c>
      <c r="M28">
        <f t="shared" si="1"/>
        <v>292500</v>
      </c>
      <c r="N28">
        <f t="shared" si="1"/>
        <v>157500</v>
      </c>
      <c r="O28">
        <f t="shared" si="2"/>
        <v>450000</v>
      </c>
      <c r="P28" s="12">
        <f t="shared" si="3"/>
        <v>0.65</v>
      </c>
      <c r="Q28" s="13">
        <v>205</v>
      </c>
      <c r="R28" s="13">
        <v>5</v>
      </c>
      <c r="S28" s="14">
        <f t="shared" si="4"/>
        <v>2.4390243902439025E-2</v>
      </c>
      <c r="T28" s="13">
        <v>83</v>
      </c>
      <c r="U28" s="13">
        <v>35</v>
      </c>
      <c r="V28" s="13">
        <v>24</v>
      </c>
      <c r="W28" s="13">
        <f t="shared" si="5"/>
        <v>142</v>
      </c>
      <c r="X28" s="14">
        <f t="shared" si="6"/>
        <v>0.58450704225352113</v>
      </c>
      <c r="Y28" s="14">
        <f t="shared" si="7"/>
        <v>0.24647887323943662</v>
      </c>
      <c r="Z28" s="14">
        <f t="shared" si="8"/>
        <v>0.16901408450704225</v>
      </c>
    </row>
    <row r="29" spans="1:26" x14ac:dyDescent="0.35">
      <c r="A29" s="13" t="s">
        <v>1</v>
      </c>
      <c r="B29" s="13">
        <v>4</v>
      </c>
      <c r="C29" s="19">
        <v>20</v>
      </c>
      <c r="D29" s="19">
        <v>15</v>
      </c>
      <c r="E29" s="19">
        <v>23</v>
      </c>
      <c r="F29" s="19">
        <v>9</v>
      </c>
      <c r="G29" s="19">
        <v>11</v>
      </c>
      <c r="H29" s="19">
        <v>9</v>
      </c>
      <c r="I29" s="19">
        <v>20</v>
      </c>
      <c r="J29" s="19">
        <v>15</v>
      </c>
      <c r="K29" s="9">
        <f t="shared" si="0"/>
        <v>18.5</v>
      </c>
      <c r="L29" s="9">
        <f t="shared" si="0"/>
        <v>12</v>
      </c>
      <c r="M29">
        <f t="shared" si="1"/>
        <v>277500</v>
      </c>
      <c r="N29">
        <f t="shared" si="1"/>
        <v>180000</v>
      </c>
      <c r="O29">
        <f t="shared" si="2"/>
        <v>457500</v>
      </c>
      <c r="P29" s="12">
        <f t="shared" si="3"/>
        <v>0.60655737704918034</v>
      </c>
      <c r="Q29" s="13">
        <v>207</v>
      </c>
      <c r="R29" s="13">
        <v>9</v>
      </c>
      <c r="S29" s="14">
        <f t="shared" si="4"/>
        <v>4.3478260869565216E-2</v>
      </c>
      <c r="T29" s="13">
        <v>90</v>
      </c>
      <c r="U29" s="13">
        <v>35</v>
      </c>
      <c r="V29" s="13">
        <v>29</v>
      </c>
      <c r="W29" s="13">
        <f t="shared" si="5"/>
        <v>154</v>
      </c>
      <c r="X29" s="14">
        <f t="shared" si="6"/>
        <v>0.58441558441558439</v>
      </c>
      <c r="Y29" s="14">
        <f t="shared" si="7"/>
        <v>0.22727272727272727</v>
      </c>
      <c r="Z29" s="14">
        <f t="shared" si="8"/>
        <v>0.18831168831168832</v>
      </c>
    </row>
    <row r="30" spans="1:26" x14ac:dyDescent="0.35">
      <c r="A30" s="13" t="s">
        <v>1</v>
      </c>
      <c r="B30" s="13">
        <v>5</v>
      </c>
      <c r="C30" s="19">
        <v>16</v>
      </c>
      <c r="D30" s="19">
        <v>12</v>
      </c>
      <c r="E30" s="19">
        <v>13</v>
      </c>
      <c r="F30" s="19">
        <v>5</v>
      </c>
      <c r="G30" s="19">
        <v>22</v>
      </c>
      <c r="H30" s="19">
        <v>13</v>
      </c>
      <c r="I30" s="19">
        <v>22</v>
      </c>
      <c r="J30" s="19">
        <v>18</v>
      </c>
      <c r="K30" s="9">
        <f t="shared" si="0"/>
        <v>18.25</v>
      </c>
      <c r="L30" s="9">
        <f t="shared" si="0"/>
        <v>12</v>
      </c>
      <c r="M30">
        <f t="shared" si="1"/>
        <v>273750</v>
      </c>
      <c r="N30">
        <f t="shared" si="1"/>
        <v>180000</v>
      </c>
      <c r="O30">
        <f t="shared" si="2"/>
        <v>453750</v>
      </c>
      <c r="P30" s="12">
        <f t="shared" si="3"/>
        <v>0.60330578512396693</v>
      </c>
      <c r="Q30" s="13">
        <v>205</v>
      </c>
      <c r="R30" s="13">
        <v>4</v>
      </c>
      <c r="S30" s="14">
        <f t="shared" si="4"/>
        <v>1.9512195121951219E-2</v>
      </c>
      <c r="T30" s="13">
        <v>87</v>
      </c>
      <c r="U30" s="13">
        <v>32</v>
      </c>
      <c r="V30" s="13">
        <v>25</v>
      </c>
      <c r="W30" s="13">
        <f t="shared" si="5"/>
        <v>144</v>
      </c>
      <c r="X30" s="14">
        <f t="shared" si="6"/>
        <v>0.60416666666666663</v>
      </c>
      <c r="Y30" s="14">
        <f t="shared" si="7"/>
        <v>0.22222222222222221</v>
      </c>
      <c r="Z30" s="14">
        <f t="shared" si="8"/>
        <v>0.1736111111111111</v>
      </c>
    </row>
    <row r="31" spans="1:26" x14ac:dyDescent="0.35">
      <c r="A31" s="13" t="s">
        <v>1</v>
      </c>
      <c r="B31" s="13">
        <v>6</v>
      </c>
      <c r="C31" s="19">
        <v>18</v>
      </c>
      <c r="D31" s="19">
        <v>14</v>
      </c>
      <c r="E31" s="19">
        <v>22</v>
      </c>
      <c r="F31" s="19">
        <v>15</v>
      </c>
      <c r="G31" s="19">
        <v>23</v>
      </c>
      <c r="H31" s="19">
        <v>16</v>
      </c>
      <c r="I31" s="19">
        <v>28</v>
      </c>
      <c r="J31" s="19">
        <v>22</v>
      </c>
      <c r="K31" s="9">
        <f t="shared" si="0"/>
        <v>22.75</v>
      </c>
      <c r="L31" s="9">
        <f t="shared" si="0"/>
        <v>16.75</v>
      </c>
      <c r="M31">
        <f t="shared" si="1"/>
        <v>341250</v>
      </c>
      <c r="N31">
        <f t="shared" si="1"/>
        <v>251250</v>
      </c>
      <c r="O31">
        <f t="shared" si="2"/>
        <v>592500</v>
      </c>
      <c r="P31" s="12">
        <f t="shared" si="3"/>
        <v>0.57594936708860756</v>
      </c>
      <c r="Q31" s="13">
        <v>207</v>
      </c>
      <c r="R31" s="13">
        <v>4</v>
      </c>
      <c r="S31" s="14">
        <f t="shared" si="4"/>
        <v>1.932367149758454E-2</v>
      </c>
      <c r="T31" s="13">
        <v>78</v>
      </c>
      <c r="U31" s="13">
        <v>42</v>
      </c>
      <c r="V31" s="13">
        <v>23</v>
      </c>
      <c r="W31" s="13">
        <f t="shared" si="5"/>
        <v>143</v>
      </c>
      <c r="X31" s="14">
        <f t="shared" si="6"/>
        <v>0.54545454545454541</v>
      </c>
      <c r="Y31" s="14">
        <f t="shared" si="7"/>
        <v>0.2937062937062937</v>
      </c>
      <c r="Z31" s="14">
        <f t="shared" si="8"/>
        <v>0.16083916083916083</v>
      </c>
    </row>
    <row r="32" spans="1:26" x14ac:dyDescent="0.35">
      <c r="A32" s="13" t="s">
        <v>1</v>
      </c>
      <c r="B32" s="13">
        <v>7</v>
      </c>
      <c r="C32" s="19">
        <v>26</v>
      </c>
      <c r="D32" s="19">
        <v>17</v>
      </c>
      <c r="E32" s="19">
        <v>23</v>
      </c>
      <c r="F32" s="19">
        <v>19</v>
      </c>
      <c r="G32" s="19">
        <v>23</v>
      </c>
      <c r="H32" s="19">
        <v>17</v>
      </c>
      <c r="I32" s="19">
        <v>26</v>
      </c>
      <c r="J32" s="19">
        <v>18</v>
      </c>
      <c r="K32" s="9">
        <f t="shared" si="0"/>
        <v>24.5</v>
      </c>
      <c r="L32" s="9">
        <f t="shared" si="0"/>
        <v>17.75</v>
      </c>
      <c r="M32">
        <f t="shared" si="1"/>
        <v>367500</v>
      </c>
      <c r="N32">
        <f t="shared" si="1"/>
        <v>266250</v>
      </c>
      <c r="O32">
        <f t="shared" si="2"/>
        <v>633750</v>
      </c>
      <c r="P32" s="12">
        <f t="shared" si="3"/>
        <v>0.57988165680473369</v>
      </c>
      <c r="Q32" s="13">
        <v>203</v>
      </c>
      <c r="R32" s="13">
        <v>6</v>
      </c>
      <c r="S32" s="14">
        <f t="shared" si="4"/>
        <v>2.9556650246305417E-2</v>
      </c>
      <c r="T32" s="13">
        <v>88</v>
      </c>
      <c r="U32" s="13">
        <v>33</v>
      </c>
      <c r="V32" s="13">
        <v>19</v>
      </c>
      <c r="W32" s="13">
        <f t="shared" si="5"/>
        <v>140</v>
      </c>
      <c r="X32" s="14">
        <f t="shared" si="6"/>
        <v>0.62857142857142856</v>
      </c>
      <c r="Y32" s="14">
        <f t="shared" si="7"/>
        <v>0.23571428571428571</v>
      </c>
      <c r="Z32" s="14">
        <f t="shared" si="8"/>
        <v>0.1357142857142857</v>
      </c>
    </row>
    <row r="33" spans="1:26" x14ac:dyDescent="0.35">
      <c r="A33" s="13" t="s">
        <v>2</v>
      </c>
      <c r="B33" s="13">
        <v>1</v>
      </c>
      <c r="C33" s="19">
        <v>36</v>
      </c>
      <c r="D33" s="19">
        <v>17</v>
      </c>
      <c r="E33" s="19">
        <v>30</v>
      </c>
      <c r="F33" s="19">
        <v>24</v>
      </c>
      <c r="G33" s="19">
        <v>51</v>
      </c>
      <c r="H33" s="19">
        <v>32</v>
      </c>
      <c r="I33" s="19">
        <v>26</v>
      </c>
      <c r="J33" s="19">
        <v>19</v>
      </c>
      <c r="K33" s="9">
        <f t="shared" si="0"/>
        <v>35.75</v>
      </c>
      <c r="L33" s="9">
        <f t="shared" si="0"/>
        <v>23</v>
      </c>
      <c r="M33">
        <f t="shared" si="1"/>
        <v>536250</v>
      </c>
      <c r="N33">
        <f t="shared" si="1"/>
        <v>345000</v>
      </c>
      <c r="O33">
        <f t="shared" si="2"/>
        <v>881250</v>
      </c>
      <c r="P33" s="12">
        <f t="shared" si="3"/>
        <v>0.60851063829787233</v>
      </c>
      <c r="Q33" s="13">
        <v>204</v>
      </c>
      <c r="R33" s="13">
        <v>5</v>
      </c>
      <c r="S33" s="14">
        <f t="shared" si="4"/>
        <v>2.4509803921568627E-2</v>
      </c>
      <c r="T33" s="13">
        <v>101</v>
      </c>
      <c r="U33" s="13">
        <v>22</v>
      </c>
      <c r="V33" s="13">
        <v>32</v>
      </c>
      <c r="W33" s="13">
        <f t="shared" si="5"/>
        <v>155</v>
      </c>
      <c r="X33" s="14">
        <f t="shared" si="6"/>
        <v>0.65161290322580645</v>
      </c>
      <c r="Y33" s="14">
        <f t="shared" si="7"/>
        <v>0.14193548387096774</v>
      </c>
      <c r="Z33" s="14">
        <f t="shared" si="8"/>
        <v>0.20645161290322581</v>
      </c>
    </row>
    <row r="34" spans="1:26" x14ac:dyDescent="0.35">
      <c r="A34" s="13" t="s">
        <v>2</v>
      </c>
      <c r="B34" s="13">
        <v>2</v>
      </c>
      <c r="C34" s="19">
        <v>20</v>
      </c>
      <c r="D34" s="19">
        <v>16</v>
      </c>
      <c r="E34" s="19">
        <v>21</v>
      </c>
      <c r="F34" s="19">
        <v>9</v>
      </c>
      <c r="G34" s="19">
        <v>25</v>
      </c>
      <c r="H34" s="19">
        <v>8</v>
      </c>
      <c r="I34" s="19">
        <v>9</v>
      </c>
      <c r="J34" s="19" t="s">
        <v>14</v>
      </c>
      <c r="K34" s="20">
        <f t="shared" si="0"/>
        <v>18.75</v>
      </c>
      <c r="L34" s="20">
        <f>AVERAGE(D34,F34,H34,J34)</f>
        <v>11</v>
      </c>
      <c r="M34" s="21">
        <f t="shared" si="1"/>
        <v>281250</v>
      </c>
      <c r="N34" s="21">
        <f>(L34/0.1)*1000*1.5</f>
        <v>165000</v>
      </c>
      <c r="O34">
        <f t="shared" si="2"/>
        <v>446250</v>
      </c>
      <c r="P34" s="12">
        <f t="shared" si="3"/>
        <v>0.63025210084033612</v>
      </c>
      <c r="Q34" s="13">
        <v>205</v>
      </c>
      <c r="R34" s="13">
        <v>3</v>
      </c>
      <c r="S34" s="14">
        <f t="shared" si="4"/>
        <v>1.4634146341463415E-2</v>
      </c>
      <c r="T34" s="13">
        <v>87</v>
      </c>
      <c r="U34" s="13">
        <v>40</v>
      </c>
      <c r="V34" s="13">
        <v>17</v>
      </c>
      <c r="W34" s="13">
        <f t="shared" si="5"/>
        <v>144</v>
      </c>
      <c r="X34" s="14">
        <f t="shared" si="6"/>
        <v>0.60416666666666663</v>
      </c>
      <c r="Y34" s="14">
        <f t="shared" si="7"/>
        <v>0.27777777777777779</v>
      </c>
      <c r="Z34" s="14">
        <f t="shared" si="8"/>
        <v>0.11805555555555555</v>
      </c>
    </row>
    <row r="35" spans="1:26" x14ac:dyDescent="0.35">
      <c r="A35" s="13" t="s">
        <v>2</v>
      </c>
      <c r="B35" s="13">
        <v>3</v>
      </c>
      <c r="C35" s="19">
        <v>17</v>
      </c>
      <c r="D35" s="19">
        <v>10</v>
      </c>
      <c r="E35" s="19">
        <v>13</v>
      </c>
      <c r="F35" s="19">
        <v>10</v>
      </c>
      <c r="G35" s="19">
        <v>19</v>
      </c>
      <c r="H35" s="19">
        <v>10</v>
      </c>
      <c r="I35" s="19">
        <v>21</v>
      </c>
      <c r="J35" s="19">
        <v>13</v>
      </c>
      <c r="K35" s="9">
        <f t="shared" si="0"/>
        <v>17.5</v>
      </c>
      <c r="L35" s="9">
        <f t="shared" si="0"/>
        <v>10.75</v>
      </c>
      <c r="M35">
        <f t="shared" si="1"/>
        <v>262500</v>
      </c>
      <c r="N35">
        <f t="shared" si="1"/>
        <v>161250</v>
      </c>
      <c r="O35">
        <f t="shared" si="2"/>
        <v>423750</v>
      </c>
      <c r="P35" s="12">
        <f t="shared" si="3"/>
        <v>0.61946902654867253</v>
      </c>
      <c r="Q35" s="13">
        <v>202</v>
      </c>
      <c r="R35" s="13">
        <v>6</v>
      </c>
      <c r="S35" s="14">
        <f t="shared" si="4"/>
        <v>2.9702970297029702E-2</v>
      </c>
      <c r="T35" s="13">
        <v>90</v>
      </c>
      <c r="U35" s="13">
        <v>43</v>
      </c>
      <c r="V35" s="13">
        <v>16</v>
      </c>
      <c r="W35" s="13">
        <f t="shared" si="5"/>
        <v>149</v>
      </c>
      <c r="X35" s="14">
        <f t="shared" si="6"/>
        <v>0.60402684563758391</v>
      </c>
      <c r="Y35" s="14">
        <f t="shared" si="7"/>
        <v>0.28859060402684567</v>
      </c>
      <c r="Z35" s="14">
        <f t="shared" si="8"/>
        <v>0.10738255033557047</v>
      </c>
    </row>
    <row r="36" spans="1:26" x14ac:dyDescent="0.35">
      <c r="A36" s="13" t="s">
        <v>2</v>
      </c>
      <c r="B36" s="13">
        <v>4</v>
      </c>
      <c r="C36" s="19">
        <v>23</v>
      </c>
      <c r="D36" s="19">
        <v>19</v>
      </c>
      <c r="E36" s="19">
        <v>20</v>
      </c>
      <c r="F36" s="19">
        <v>16</v>
      </c>
      <c r="G36" s="19">
        <v>24</v>
      </c>
      <c r="H36" s="19">
        <v>20</v>
      </c>
      <c r="I36" s="19">
        <v>18</v>
      </c>
      <c r="J36" s="19">
        <v>11</v>
      </c>
      <c r="K36" s="9">
        <f t="shared" si="0"/>
        <v>21.25</v>
      </c>
      <c r="L36" s="9">
        <f t="shared" si="0"/>
        <v>16.5</v>
      </c>
      <c r="M36">
        <f t="shared" si="1"/>
        <v>318750</v>
      </c>
      <c r="N36">
        <f t="shared" si="1"/>
        <v>247500</v>
      </c>
      <c r="O36">
        <f t="shared" si="2"/>
        <v>566250</v>
      </c>
      <c r="P36" s="12">
        <f t="shared" si="3"/>
        <v>0.5629139072847682</v>
      </c>
      <c r="Q36" s="13">
        <v>203</v>
      </c>
      <c r="R36" s="13">
        <v>3</v>
      </c>
      <c r="S36" s="14">
        <f t="shared" si="4"/>
        <v>1.4778325123152709E-2</v>
      </c>
      <c r="T36" s="13">
        <v>99</v>
      </c>
      <c r="U36" s="13">
        <v>28</v>
      </c>
      <c r="V36" s="13">
        <v>21</v>
      </c>
      <c r="W36" s="13">
        <f t="shared" si="5"/>
        <v>148</v>
      </c>
      <c r="X36" s="14">
        <f t="shared" si="6"/>
        <v>0.66891891891891897</v>
      </c>
      <c r="Y36" s="14">
        <f t="shared" si="7"/>
        <v>0.1891891891891892</v>
      </c>
      <c r="Z36" s="14">
        <f t="shared" si="8"/>
        <v>0.14189189189189189</v>
      </c>
    </row>
    <row r="37" spans="1:26" x14ac:dyDescent="0.35">
      <c r="A37" s="13" t="s">
        <v>2</v>
      </c>
      <c r="B37" s="13">
        <v>5</v>
      </c>
      <c r="C37" s="19">
        <v>15</v>
      </c>
      <c r="D37" s="19">
        <v>10</v>
      </c>
      <c r="E37" s="19">
        <v>14</v>
      </c>
      <c r="F37" s="19">
        <v>9</v>
      </c>
      <c r="G37" s="19">
        <v>12</v>
      </c>
      <c r="H37" s="19">
        <v>8</v>
      </c>
      <c r="I37" s="19">
        <v>28</v>
      </c>
      <c r="J37" s="19">
        <v>16</v>
      </c>
      <c r="K37" s="9">
        <f t="shared" si="0"/>
        <v>17.25</v>
      </c>
      <c r="L37" s="9">
        <f t="shared" si="0"/>
        <v>10.75</v>
      </c>
      <c r="M37">
        <f t="shared" si="1"/>
        <v>258750</v>
      </c>
      <c r="N37">
        <f t="shared" si="1"/>
        <v>161250</v>
      </c>
      <c r="O37">
        <f t="shared" si="2"/>
        <v>420000</v>
      </c>
      <c r="P37" s="12">
        <f t="shared" si="3"/>
        <v>0.6160714285714286</v>
      </c>
      <c r="Q37" s="13">
        <v>202</v>
      </c>
      <c r="R37" s="13">
        <v>4</v>
      </c>
      <c r="S37" s="14">
        <f t="shared" si="4"/>
        <v>1.9801980198019802E-2</v>
      </c>
      <c r="T37" s="13">
        <v>84</v>
      </c>
      <c r="U37" s="13">
        <v>40</v>
      </c>
      <c r="V37" s="13">
        <v>22</v>
      </c>
      <c r="W37" s="13">
        <f t="shared" si="5"/>
        <v>146</v>
      </c>
      <c r="X37" s="14">
        <f t="shared" si="6"/>
        <v>0.57534246575342463</v>
      </c>
      <c r="Y37" s="14">
        <f t="shared" si="7"/>
        <v>0.27397260273972601</v>
      </c>
      <c r="Z37" s="14">
        <f t="shared" si="8"/>
        <v>0.15068493150684931</v>
      </c>
    </row>
    <row r="38" spans="1:26" x14ac:dyDescent="0.35">
      <c r="A38" s="13" t="s">
        <v>2</v>
      </c>
      <c r="B38" s="13">
        <v>6</v>
      </c>
      <c r="C38" s="19">
        <v>23</v>
      </c>
      <c r="D38" s="19">
        <v>17</v>
      </c>
      <c r="E38" s="19">
        <v>20</v>
      </c>
      <c r="F38" s="19">
        <v>13</v>
      </c>
      <c r="G38" s="19">
        <v>25</v>
      </c>
      <c r="H38" s="19">
        <v>21</v>
      </c>
      <c r="I38" s="19">
        <v>27</v>
      </c>
      <c r="J38" s="19">
        <v>20</v>
      </c>
      <c r="K38" s="9">
        <f t="shared" si="0"/>
        <v>23.75</v>
      </c>
      <c r="L38" s="9">
        <f t="shared" si="0"/>
        <v>17.75</v>
      </c>
      <c r="M38">
        <f t="shared" si="1"/>
        <v>356250</v>
      </c>
      <c r="N38">
        <f t="shared" si="1"/>
        <v>266250</v>
      </c>
      <c r="O38">
        <f t="shared" si="2"/>
        <v>622500</v>
      </c>
      <c r="P38" s="12">
        <f t="shared" si="3"/>
        <v>0.57228915662650603</v>
      </c>
      <c r="Q38" s="13">
        <v>201</v>
      </c>
      <c r="R38" s="13">
        <v>5</v>
      </c>
      <c r="S38" s="14">
        <f t="shared" si="4"/>
        <v>2.4875621890547265E-2</v>
      </c>
      <c r="T38" s="13">
        <v>84</v>
      </c>
      <c r="U38" s="13">
        <v>31</v>
      </c>
      <c r="V38" s="13">
        <v>19</v>
      </c>
      <c r="W38" s="13">
        <f t="shared" si="5"/>
        <v>134</v>
      </c>
      <c r="X38" s="14">
        <f t="shared" si="6"/>
        <v>0.62686567164179108</v>
      </c>
      <c r="Y38" s="14">
        <f t="shared" si="7"/>
        <v>0.23134328358208955</v>
      </c>
      <c r="Z38" s="14">
        <f t="shared" si="8"/>
        <v>0.1417910447761194</v>
      </c>
    </row>
    <row r="39" spans="1:26" x14ac:dyDescent="0.35">
      <c r="A39" s="13" t="s">
        <v>2</v>
      </c>
      <c r="B39" s="13">
        <v>7</v>
      </c>
      <c r="C39" s="19">
        <v>17</v>
      </c>
      <c r="D39" s="19">
        <v>10</v>
      </c>
      <c r="E39" s="19">
        <v>19</v>
      </c>
      <c r="F39" s="19">
        <v>15</v>
      </c>
      <c r="G39" s="19">
        <v>15</v>
      </c>
      <c r="H39" s="19">
        <v>13</v>
      </c>
      <c r="I39" s="19">
        <v>6</v>
      </c>
      <c r="J39" s="19">
        <v>9</v>
      </c>
      <c r="K39" s="9">
        <f t="shared" si="0"/>
        <v>14.25</v>
      </c>
      <c r="L39" s="9">
        <f t="shared" si="0"/>
        <v>11.75</v>
      </c>
      <c r="M39">
        <f t="shared" si="1"/>
        <v>213750</v>
      </c>
      <c r="N39">
        <f t="shared" si="1"/>
        <v>176250</v>
      </c>
      <c r="O39">
        <f t="shared" si="2"/>
        <v>390000</v>
      </c>
      <c r="P39" s="12">
        <f t="shared" si="3"/>
        <v>0.54807692307692313</v>
      </c>
      <c r="Q39" s="13">
        <v>202</v>
      </c>
      <c r="R39" s="13">
        <v>4</v>
      </c>
      <c r="S39" s="14">
        <f t="shared" si="4"/>
        <v>1.9801980198019802E-2</v>
      </c>
      <c r="T39" s="13">
        <v>86</v>
      </c>
      <c r="U39" s="13">
        <v>46</v>
      </c>
      <c r="V39" s="13">
        <v>14</v>
      </c>
      <c r="W39" s="13">
        <f t="shared" si="5"/>
        <v>146</v>
      </c>
      <c r="X39" s="14">
        <f t="shared" si="6"/>
        <v>0.58904109589041098</v>
      </c>
      <c r="Y39" s="14">
        <f t="shared" si="7"/>
        <v>0.31506849315068491</v>
      </c>
      <c r="Z39" s="14">
        <f t="shared" si="8"/>
        <v>9.5890410958904104E-2</v>
      </c>
    </row>
    <row r="40" spans="1:26" x14ac:dyDescent="0.35">
      <c r="A40" s="13" t="s">
        <v>2</v>
      </c>
      <c r="B40" s="13">
        <v>8</v>
      </c>
      <c r="C40" s="19">
        <v>20</v>
      </c>
      <c r="D40" s="19">
        <v>13</v>
      </c>
      <c r="E40" s="19">
        <v>24</v>
      </c>
      <c r="F40" s="19">
        <v>18</v>
      </c>
      <c r="G40" s="19">
        <v>18</v>
      </c>
      <c r="H40" s="19">
        <v>15</v>
      </c>
      <c r="I40" s="19">
        <v>24</v>
      </c>
      <c r="J40" s="19">
        <v>14</v>
      </c>
      <c r="K40" s="9">
        <f t="shared" si="0"/>
        <v>21.5</v>
      </c>
      <c r="L40" s="9">
        <f t="shared" si="0"/>
        <v>15</v>
      </c>
      <c r="M40">
        <f t="shared" si="1"/>
        <v>322500</v>
      </c>
      <c r="N40">
        <f t="shared" si="1"/>
        <v>225000</v>
      </c>
      <c r="O40">
        <f t="shared" si="2"/>
        <v>547500</v>
      </c>
      <c r="P40" s="12">
        <f t="shared" si="3"/>
        <v>0.58904109589041098</v>
      </c>
      <c r="Q40" s="13">
        <v>201</v>
      </c>
      <c r="R40" s="13">
        <v>3</v>
      </c>
      <c r="S40" s="14">
        <f t="shared" si="4"/>
        <v>1.4925373134328358E-2</v>
      </c>
      <c r="T40" s="13">
        <v>92</v>
      </c>
      <c r="U40" s="13">
        <v>41</v>
      </c>
      <c r="V40" s="13">
        <v>9</v>
      </c>
      <c r="W40" s="13">
        <f t="shared" si="5"/>
        <v>142</v>
      </c>
      <c r="X40" s="14">
        <f t="shared" si="6"/>
        <v>0.647887323943662</v>
      </c>
      <c r="Y40" s="14">
        <f t="shared" si="7"/>
        <v>0.28873239436619719</v>
      </c>
      <c r="Z40" s="14">
        <f t="shared" si="8"/>
        <v>6.3380281690140844E-2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C38-E309-4E5E-9445-88DEB450213A}">
  <dimension ref="A1:H114"/>
  <sheetViews>
    <sheetView zoomScaleNormal="100" workbookViewId="0">
      <selection activeCell="J14" sqref="J14"/>
    </sheetView>
  </sheetViews>
  <sheetFormatPr defaultRowHeight="14.5" x14ac:dyDescent="0.35"/>
  <cols>
    <col min="1" max="1" width="9.453125" bestFit="1" customWidth="1"/>
    <col min="5" max="5" width="9.6328125" bestFit="1" customWidth="1"/>
    <col min="6" max="6" width="9.7265625" bestFit="1" customWidth="1"/>
  </cols>
  <sheetData>
    <row r="1" spans="1:8" x14ac:dyDescent="0.35">
      <c r="A1" s="7" t="s">
        <v>9</v>
      </c>
      <c r="B1" s="7" t="s">
        <v>15</v>
      </c>
      <c r="C1" s="7" t="s">
        <v>10</v>
      </c>
      <c r="D1" s="7" t="s">
        <v>11</v>
      </c>
      <c r="E1" s="7" t="s">
        <v>12</v>
      </c>
      <c r="F1" s="7" t="s">
        <v>13</v>
      </c>
      <c r="G1" s="8" t="s">
        <v>16</v>
      </c>
      <c r="H1" s="8" t="s">
        <v>18</v>
      </c>
    </row>
    <row r="2" spans="1:8" x14ac:dyDescent="0.35">
      <c r="A2" t="s">
        <v>0</v>
      </c>
      <c r="B2">
        <v>1</v>
      </c>
      <c r="C2">
        <v>1</v>
      </c>
      <c r="D2">
        <v>1</v>
      </c>
      <c r="E2">
        <v>1</v>
      </c>
      <c r="F2">
        <v>0</v>
      </c>
      <c r="G2" s="9">
        <v>1.45</v>
      </c>
      <c r="H2" s="9">
        <v>0.24099999999999999</v>
      </c>
    </row>
    <row r="3" spans="1:8" x14ac:dyDescent="0.35">
      <c r="A3" t="s">
        <v>0</v>
      </c>
      <c r="B3">
        <v>1</v>
      </c>
      <c r="C3">
        <v>2</v>
      </c>
      <c r="D3">
        <v>1</v>
      </c>
      <c r="E3">
        <v>0</v>
      </c>
      <c r="F3">
        <v>0</v>
      </c>
      <c r="G3" s="9">
        <v>1.4</v>
      </c>
      <c r="H3" s="9">
        <v>0.14099999999999999</v>
      </c>
    </row>
    <row r="4" spans="1:8" x14ac:dyDescent="0.35">
      <c r="A4" t="s">
        <v>0</v>
      </c>
      <c r="B4">
        <v>1</v>
      </c>
      <c r="C4">
        <v>3</v>
      </c>
      <c r="D4">
        <v>1</v>
      </c>
      <c r="E4">
        <v>1</v>
      </c>
      <c r="F4">
        <v>0</v>
      </c>
      <c r="G4" s="9">
        <v>1.65</v>
      </c>
      <c r="H4" s="9">
        <v>0.22600000000000001</v>
      </c>
    </row>
    <row r="5" spans="1:8" x14ac:dyDescent="0.35">
      <c r="A5" t="s">
        <v>0</v>
      </c>
      <c r="B5">
        <v>2</v>
      </c>
      <c r="C5">
        <v>1</v>
      </c>
      <c r="D5">
        <v>1</v>
      </c>
      <c r="E5">
        <v>1</v>
      </c>
      <c r="F5">
        <v>0</v>
      </c>
      <c r="G5" s="9">
        <v>1.48</v>
      </c>
      <c r="H5" s="9">
        <v>0.192</v>
      </c>
    </row>
    <row r="6" spans="1:8" x14ac:dyDescent="0.35">
      <c r="A6" t="s">
        <v>0</v>
      </c>
      <c r="B6">
        <v>2</v>
      </c>
      <c r="C6">
        <v>2</v>
      </c>
      <c r="D6">
        <v>1</v>
      </c>
      <c r="E6">
        <v>1</v>
      </c>
      <c r="F6">
        <v>0</v>
      </c>
      <c r="G6" s="9">
        <v>1.57</v>
      </c>
      <c r="H6" s="9">
        <v>0.20499999999999999</v>
      </c>
    </row>
    <row r="7" spans="1:8" x14ac:dyDescent="0.35">
      <c r="A7" t="s">
        <v>0</v>
      </c>
      <c r="B7">
        <v>2</v>
      </c>
      <c r="C7">
        <v>3</v>
      </c>
      <c r="D7">
        <v>1</v>
      </c>
      <c r="E7">
        <v>1</v>
      </c>
      <c r="F7">
        <v>0</v>
      </c>
      <c r="G7" s="9">
        <v>1.44</v>
      </c>
      <c r="H7" s="9">
        <v>0.21</v>
      </c>
    </row>
    <row r="8" spans="1:8" x14ac:dyDescent="0.35">
      <c r="A8" t="s">
        <v>0</v>
      </c>
      <c r="B8">
        <v>3</v>
      </c>
      <c r="C8">
        <v>1</v>
      </c>
      <c r="D8">
        <v>1</v>
      </c>
      <c r="E8">
        <v>1</v>
      </c>
      <c r="F8">
        <v>0</v>
      </c>
      <c r="G8" s="9">
        <v>1.45</v>
      </c>
      <c r="H8" s="9">
        <v>0.16800000000000001</v>
      </c>
    </row>
    <row r="9" spans="1:8" x14ac:dyDescent="0.35">
      <c r="A9" t="s">
        <v>0</v>
      </c>
      <c r="B9">
        <v>3</v>
      </c>
      <c r="C9">
        <v>2</v>
      </c>
      <c r="D9">
        <v>1</v>
      </c>
      <c r="E9">
        <v>1</v>
      </c>
      <c r="F9">
        <v>0</v>
      </c>
      <c r="G9" s="9">
        <v>1.66</v>
      </c>
      <c r="H9" s="9">
        <v>0.22700000000000001</v>
      </c>
    </row>
    <row r="10" spans="1:8" x14ac:dyDescent="0.35">
      <c r="A10" t="s">
        <v>0</v>
      </c>
      <c r="B10">
        <v>3</v>
      </c>
      <c r="C10">
        <v>3</v>
      </c>
      <c r="D10">
        <v>1</v>
      </c>
      <c r="E10">
        <v>1</v>
      </c>
      <c r="F10">
        <v>0</v>
      </c>
      <c r="G10" s="9">
        <v>1.43</v>
      </c>
      <c r="H10" s="9">
        <v>0.16200000000000001</v>
      </c>
    </row>
    <row r="11" spans="1:8" x14ac:dyDescent="0.35">
      <c r="A11" t="s">
        <v>0</v>
      </c>
      <c r="B11">
        <v>4</v>
      </c>
      <c r="C11">
        <v>1</v>
      </c>
      <c r="D11">
        <v>1</v>
      </c>
      <c r="E11">
        <v>1</v>
      </c>
      <c r="F11">
        <v>0</v>
      </c>
      <c r="G11" s="9">
        <v>1.57</v>
      </c>
      <c r="H11" s="9">
        <v>0.21199999999999999</v>
      </c>
    </row>
    <row r="12" spans="1:8" x14ac:dyDescent="0.35">
      <c r="A12" t="s">
        <v>0</v>
      </c>
      <c r="B12">
        <v>4</v>
      </c>
      <c r="C12">
        <v>2</v>
      </c>
      <c r="D12">
        <v>1</v>
      </c>
      <c r="E12">
        <v>1</v>
      </c>
      <c r="F12">
        <v>0</v>
      </c>
      <c r="G12" s="9">
        <v>1.52</v>
      </c>
      <c r="H12" s="9">
        <v>0.27400000000000002</v>
      </c>
    </row>
    <row r="13" spans="1:8" x14ac:dyDescent="0.35">
      <c r="A13" t="s">
        <v>0</v>
      </c>
      <c r="B13">
        <v>4</v>
      </c>
      <c r="C13">
        <v>3</v>
      </c>
      <c r="D13">
        <v>1</v>
      </c>
      <c r="E13">
        <v>1</v>
      </c>
      <c r="F13">
        <v>0</v>
      </c>
      <c r="G13" s="9">
        <v>1.36</v>
      </c>
      <c r="H13" s="9">
        <v>0.188</v>
      </c>
    </row>
    <row r="14" spans="1:8" x14ac:dyDescent="0.35">
      <c r="A14" t="s">
        <v>0</v>
      </c>
      <c r="B14">
        <v>5</v>
      </c>
      <c r="C14">
        <v>1</v>
      </c>
      <c r="D14">
        <v>1</v>
      </c>
      <c r="E14">
        <v>1</v>
      </c>
      <c r="F14">
        <v>0</v>
      </c>
      <c r="G14" s="9">
        <v>1.68</v>
      </c>
      <c r="H14" s="9">
        <v>0.32100000000000001</v>
      </c>
    </row>
    <row r="15" spans="1:8" x14ac:dyDescent="0.35">
      <c r="A15" t="s">
        <v>0</v>
      </c>
      <c r="B15">
        <v>5</v>
      </c>
      <c r="C15">
        <v>2</v>
      </c>
      <c r="D15">
        <v>1</v>
      </c>
      <c r="E15">
        <v>1</v>
      </c>
      <c r="F15">
        <v>0</v>
      </c>
      <c r="G15" s="9">
        <v>1.36</v>
      </c>
      <c r="H15" s="9">
        <v>0.17599999999999999</v>
      </c>
    </row>
    <row r="16" spans="1:8" x14ac:dyDescent="0.35">
      <c r="A16" t="s">
        <v>0</v>
      </c>
      <c r="B16">
        <v>5</v>
      </c>
      <c r="C16">
        <v>3</v>
      </c>
      <c r="D16">
        <v>0</v>
      </c>
      <c r="E16" t="s">
        <v>14</v>
      </c>
      <c r="F16">
        <v>0</v>
      </c>
      <c r="G16" s="9">
        <v>1.56</v>
      </c>
      <c r="H16" s="9" t="s">
        <v>14</v>
      </c>
    </row>
    <row r="17" spans="1:8" x14ac:dyDescent="0.35">
      <c r="A17" t="s">
        <v>0</v>
      </c>
      <c r="B17">
        <v>6</v>
      </c>
      <c r="C17">
        <v>1</v>
      </c>
      <c r="D17">
        <v>1</v>
      </c>
      <c r="E17">
        <v>1</v>
      </c>
      <c r="F17">
        <v>0</v>
      </c>
      <c r="G17" s="9">
        <v>1.52</v>
      </c>
      <c r="H17" s="9">
        <v>0.23</v>
      </c>
    </row>
    <row r="18" spans="1:8" x14ac:dyDescent="0.35">
      <c r="A18" t="s">
        <v>0</v>
      </c>
      <c r="B18">
        <v>6</v>
      </c>
      <c r="C18">
        <v>2</v>
      </c>
      <c r="D18">
        <v>1</v>
      </c>
      <c r="E18">
        <v>1</v>
      </c>
      <c r="F18">
        <v>0</v>
      </c>
      <c r="G18" s="9">
        <v>1.5</v>
      </c>
      <c r="H18" s="9">
        <v>0.216</v>
      </c>
    </row>
    <row r="19" spans="1:8" x14ac:dyDescent="0.35">
      <c r="A19" t="s">
        <v>0</v>
      </c>
      <c r="B19">
        <v>6</v>
      </c>
      <c r="C19">
        <v>3</v>
      </c>
      <c r="D19">
        <v>0</v>
      </c>
      <c r="E19" t="s">
        <v>14</v>
      </c>
      <c r="F19">
        <v>0</v>
      </c>
      <c r="G19" s="9">
        <v>1.67</v>
      </c>
      <c r="H19" s="9" t="s">
        <v>14</v>
      </c>
    </row>
    <row r="20" spans="1:8" x14ac:dyDescent="0.35">
      <c r="A20" s="22" t="s">
        <v>60</v>
      </c>
      <c r="B20">
        <v>1</v>
      </c>
      <c r="C20">
        <v>1</v>
      </c>
      <c r="D20">
        <v>1</v>
      </c>
      <c r="E20">
        <v>1</v>
      </c>
      <c r="F20">
        <v>0</v>
      </c>
      <c r="G20" s="9">
        <v>1.63</v>
      </c>
      <c r="H20" s="9">
        <v>0.27700000000000002</v>
      </c>
    </row>
    <row r="21" spans="1:8" x14ac:dyDescent="0.35">
      <c r="A21" s="22" t="s">
        <v>60</v>
      </c>
      <c r="B21">
        <v>1</v>
      </c>
      <c r="C21">
        <v>2</v>
      </c>
      <c r="D21">
        <v>1</v>
      </c>
      <c r="E21">
        <v>0</v>
      </c>
      <c r="F21">
        <v>0</v>
      </c>
      <c r="G21" s="9" t="s">
        <v>14</v>
      </c>
      <c r="H21" s="9">
        <v>0.16400000000000001</v>
      </c>
    </row>
    <row r="22" spans="1:8" x14ac:dyDescent="0.35">
      <c r="A22" s="22" t="s">
        <v>60</v>
      </c>
      <c r="B22">
        <v>1</v>
      </c>
      <c r="C22">
        <v>3</v>
      </c>
      <c r="D22">
        <v>1</v>
      </c>
      <c r="E22">
        <v>1</v>
      </c>
      <c r="F22">
        <v>0</v>
      </c>
      <c r="G22" s="9" t="s">
        <v>14</v>
      </c>
      <c r="H22" s="9">
        <v>0.26800000000000002</v>
      </c>
    </row>
    <row r="23" spans="1:8" x14ac:dyDescent="0.35">
      <c r="A23" s="22" t="s">
        <v>60</v>
      </c>
      <c r="B23">
        <v>2</v>
      </c>
      <c r="C23">
        <v>1</v>
      </c>
      <c r="D23">
        <v>1</v>
      </c>
      <c r="E23">
        <v>1</v>
      </c>
      <c r="F23">
        <v>0</v>
      </c>
      <c r="G23" s="9">
        <v>1.49</v>
      </c>
      <c r="H23" s="9">
        <v>0.17799999999999999</v>
      </c>
    </row>
    <row r="24" spans="1:8" x14ac:dyDescent="0.35">
      <c r="A24" s="22" t="s">
        <v>60</v>
      </c>
      <c r="B24">
        <v>2</v>
      </c>
      <c r="C24">
        <v>2</v>
      </c>
      <c r="D24">
        <v>1</v>
      </c>
      <c r="E24">
        <v>1</v>
      </c>
      <c r="F24">
        <v>0</v>
      </c>
      <c r="G24" s="9">
        <v>1.63</v>
      </c>
      <c r="H24" s="9">
        <v>0.26800000000000002</v>
      </c>
    </row>
    <row r="25" spans="1:8" x14ac:dyDescent="0.35">
      <c r="A25" s="22" t="s">
        <v>60</v>
      </c>
      <c r="B25">
        <v>2</v>
      </c>
      <c r="C25">
        <v>3</v>
      </c>
      <c r="D25">
        <v>1</v>
      </c>
      <c r="E25">
        <v>1</v>
      </c>
      <c r="F25">
        <v>0</v>
      </c>
      <c r="G25" s="9">
        <v>1.41</v>
      </c>
      <c r="H25" s="9">
        <v>0.23799999999999999</v>
      </c>
    </row>
    <row r="26" spans="1:8" x14ac:dyDescent="0.35">
      <c r="A26" s="22" t="s">
        <v>60</v>
      </c>
      <c r="B26">
        <v>3</v>
      </c>
      <c r="C26">
        <v>1</v>
      </c>
      <c r="D26">
        <v>1</v>
      </c>
      <c r="E26">
        <v>1</v>
      </c>
      <c r="F26">
        <v>0</v>
      </c>
      <c r="G26" s="9">
        <v>1.5</v>
      </c>
      <c r="H26" s="9">
        <v>0.13</v>
      </c>
    </row>
    <row r="27" spans="1:8" x14ac:dyDescent="0.35">
      <c r="A27" s="22" t="s">
        <v>60</v>
      </c>
      <c r="B27">
        <v>3</v>
      </c>
      <c r="C27">
        <v>2</v>
      </c>
      <c r="D27">
        <v>1</v>
      </c>
      <c r="E27">
        <v>1</v>
      </c>
      <c r="F27">
        <v>0</v>
      </c>
      <c r="G27" s="9">
        <v>1.57</v>
      </c>
      <c r="H27" s="9">
        <v>0.254</v>
      </c>
    </row>
    <row r="28" spans="1:8" x14ac:dyDescent="0.35">
      <c r="A28" s="22" t="s">
        <v>60</v>
      </c>
      <c r="B28">
        <v>3</v>
      </c>
      <c r="C28">
        <v>3</v>
      </c>
      <c r="D28">
        <v>1</v>
      </c>
      <c r="E28">
        <v>1</v>
      </c>
      <c r="F28">
        <v>0</v>
      </c>
      <c r="G28" s="9">
        <v>1.42</v>
      </c>
      <c r="H28" s="9">
        <v>0.17799999999999999</v>
      </c>
    </row>
    <row r="29" spans="1:8" x14ac:dyDescent="0.35">
      <c r="A29" s="22" t="s">
        <v>60</v>
      </c>
      <c r="B29">
        <v>4</v>
      </c>
      <c r="C29">
        <v>1</v>
      </c>
      <c r="D29">
        <v>1</v>
      </c>
      <c r="E29">
        <v>1</v>
      </c>
      <c r="F29">
        <v>0</v>
      </c>
      <c r="G29" s="9">
        <v>1.55</v>
      </c>
      <c r="H29" s="9">
        <v>0.20100000000000001</v>
      </c>
    </row>
    <row r="30" spans="1:8" x14ac:dyDescent="0.35">
      <c r="A30" s="22" t="s">
        <v>60</v>
      </c>
      <c r="B30">
        <v>4</v>
      </c>
      <c r="C30">
        <v>2</v>
      </c>
      <c r="D30">
        <v>1</v>
      </c>
      <c r="E30">
        <v>1</v>
      </c>
      <c r="F30">
        <v>0</v>
      </c>
      <c r="G30" s="9">
        <v>1.57</v>
      </c>
      <c r="H30" s="9">
        <v>0.24199999999999999</v>
      </c>
    </row>
    <row r="31" spans="1:8" x14ac:dyDescent="0.35">
      <c r="A31" s="22" t="s">
        <v>60</v>
      </c>
      <c r="B31">
        <v>4</v>
      </c>
      <c r="C31">
        <v>3</v>
      </c>
      <c r="D31">
        <v>1</v>
      </c>
      <c r="E31">
        <v>0</v>
      </c>
      <c r="F31">
        <v>0</v>
      </c>
      <c r="G31" s="9">
        <v>1.4</v>
      </c>
      <c r="H31" s="9">
        <v>0.129</v>
      </c>
    </row>
    <row r="32" spans="1:8" x14ac:dyDescent="0.35">
      <c r="A32" s="22" t="s">
        <v>60</v>
      </c>
      <c r="B32">
        <v>5</v>
      </c>
      <c r="C32">
        <v>1</v>
      </c>
      <c r="D32">
        <v>1</v>
      </c>
      <c r="E32">
        <v>1</v>
      </c>
      <c r="F32">
        <v>0</v>
      </c>
      <c r="G32" s="9">
        <v>1.5</v>
      </c>
      <c r="H32" s="9">
        <v>0.23699999999999999</v>
      </c>
    </row>
    <row r="33" spans="1:8" x14ac:dyDescent="0.35">
      <c r="A33" s="22" t="s">
        <v>60</v>
      </c>
      <c r="B33">
        <v>5</v>
      </c>
      <c r="C33">
        <v>2</v>
      </c>
      <c r="D33">
        <v>1</v>
      </c>
      <c r="E33">
        <v>1</v>
      </c>
      <c r="F33">
        <v>0</v>
      </c>
      <c r="G33" s="9">
        <v>1.6</v>
      </c>
      <c r="H33" s="9">
        <v>0.248</v>
      </c>
    </row>
    <row r="34" spans="1:8" x14ac:dyDescent="0.35">
      <c r="A34" s="22" t="s">
        <v>60</v>
      </c>
      <c r="B34">
        <v>5</v>
      </c>
      <c r="C34">
        <v>3</v>
      </c>
      <c r="D34">
        <v>1</v>
      </c>
      <c r="E34">
        <v>1</v>
      </c>
      <c r="F34">
        <v>0</v>
      </c>
      <c r="G34" s="9">
        <v>1.55</v>
      </c>
      <c r="H34" s="9">
        <v>0.17399999999999999</v>
      </c>
    </row>
    <row r="35" spans="1:8" x14ac:dyDescent="0.35">
      <c r="A35" s="22" t="s">
        <v>60</v>
      </c>
      <c r="B35">
        <v>6</v>
      </c>
      <c r="C35">
        <v>1</v>
      </c>
      <c r="D35">
        <v>1</v>
      </c>
      <c r="E35">
        <v>1</v>
      </c>
      <c r="F35">
        <v>0</v>
      </c>
      <c r="G35" s="9">
        <v>1.55</v>
      </c>
      <c r="H35" s="9">
        <v>0.16200000000000001</v>
      </c>
    </row>
    <row r="36" spans="1:8" x14ac:dyDescent="0.35">
      <c r="A36" s="22" t="s">
        <v>60</v>
      </c>
      <c r="B36">
        <v>6</v>
      </c>
      <c r="C36">
        <v>2</v>
      </c>
      <c r="D36">
        <v>1</v>
      </c>
      <c r="E36">
        <v>1</v>
      </c>
      <c r="F36">
        <v>0</v>
      </c>
      <c r="G36" s="9">
        <v>1.44</v>
      </c>
      <c r="H36" s="9">
        <v>0.20399999999999999</v>
      </c>
    </row>
    <row r="37" spans="1:8" x14ac:dyDescent="0.35">
      <c r="A37" s="22" t="s">
        <v>60</v>
      </c>
      <c r="B37">
        <v>6</v>
      </c>
      <c r="C37">
        <v>3</v>
      </c>
      <c r="D37">
        <v>1</v>
      </c>
      <c r="E37">
        <v>1</v>
      </c>
      <c r="F37">
        <v>0</v>
      </c>
      <c r="G37" s="9">
        <v>1.64</v>
      </c>
      <c r="H37" s="9">
        <v>0.32700000000000001</v>
      </c>
    </row>
    <row r="38" spans="1:8" x14ac:dyDescent="0.35">
      <c r="A38" s="22" t="s">
        <v>61</v>
      </c>
      <c r="B38">
        <v>1</v>
      </c>
      <c r="C38">
        <v>1</v>
      </c>
      <c r="D38">
        <v>1</v>
      </c>
      <c r="E38">
        <v>1</v>
      </c>
      <c r="F38">
        <v>0</v>
      </c>
      <c r="G38" s="9">
        <v>1.33</v>
      </c>
      <c r="H38" s="9">
        <v>0.16200000000000001</v>
      </c>
    </row>
    <row r="39" spans="1:8" x14ac:dyDescent="0.35">
      <c r="A39" s="22" t="s">
        <v>61</v>
      </c>
      <c r="B39">
        <v>1</v>
      </c>
      <c r="C39">
        <v>2</v>
      </c>
      <c r="D39">
        <v>1</v>
      </c>
      <c r="E39">
        <v>1</v>
      </c>
      <c r="F39">
        <v>0</v>
      </c>
      <c r="G39" s="9">
        <v>1.5</v>
      </c>
      <c r="H39" s="9">
        <v>0.222</v>
      </c>
    </row>
    <row r="40" spans="1:8" x14ac:dyDescent="0.35">
      <c r="A40" s="22" t="s">
        <v>61</v>
      </c>
      <c r="B40">
        <v>1</v>
      </c>
      <c r="C40">
        <v>3</v>
      </c>
      <c r="D40">
        <v>1</v>
      </c>
      <c r="E40">
        <v>1</v>
      </c>
      <c r="F40">
        <v>0</v>
      </c>
      <c r="G40" s="9">
        <v>1.6</v>
      </c>
      <c r="H40" s="9">
        <v>0.224</v>
      </c>
    </row>
    <row r="41" spans="1:8" x14ac:dyDescent="0.35">
      <c r="A41" s="22" t="s">
        <v>61</v>
      </c>
      <c r="B41">
        <v>2</v>
      </c>
      <c r="C41">
        <v>1</v>
      </c>
      <c r="D41">
        <v>1</v>
      </c>
      <c r="E41">
        <v>1</v>
      </c>
      <c r="F41">
        <v>0</v>
      </c>
      <c r="G41" s="9">
        <v>1.54</v>
      </c>
      <c r="H41" s="9">
        <v>0.23100000000000001</v>
      </c>
    </row>
    <row r="42" spans="1:8" x14ac:dyDescent="0.35">
      <c r="A42" s="22" t="s">
        <v>61</v>
      </c>
      <c r="B42">
        <v>2</v>
      </c>
      <c r="C42">
        <v>2</v>
      </c>
      <c r="D42">
        <v>1</v>
      </c>
      <c r="E42">
        <v>1</v>
      </c>
      <c r="F42">
        <v>0</v>
      </c>
      <c r="G42" s="9">
        <v>1.46</v>
      </c>
      <c r="H42" s="9">
        <v>0.21</v>
      </c>
    </row>
    <row r="43" spans="1:8" x14ac:dyDescent="0.35">
      <c r="A43" s="22" t="s">
        <v>61</v>
      </c>
      <c r="B43">
        <v>2</v>
      </c>
      <c r="C43">
        <v>3</v>
      </c>
      <c r="D43">
        <v>0</v>
      </c>
      <c r="E43" t="s">
        <v>14</v>
      </c>
      <c r="F43">
        <v>0</v>
      </c>
      <c r="G43" s="9" t="s">
        <v>14</v>
      </c>
      <c r="H43" s="9" t="s">
        <v>14</v>
      </c>
    </row>
    <row r="44" spans="1:8" x14ac:dyDescent="0.35">
      <c r="A44" s="22" t="s">
        <v>61</v>
      </c>
      <c r="B44">
        <v>3</v>
      </c>
      <c r="C44">
        <v>1</v>
      </c>
      <c r="D44">
        <v>1</v>
      </c>
      <c r="E44">
        <v>1</v>
      </c>
      <c r="F44">
        <v>0</v>
      </c>
      <c r="G44" s="9">
        <v>1.46</v>
      </c>
      <c r="H44" s="9">
        <v>0.20200000000000001</v>
      </c>
    </row>
    <row r="45" spans="1:8" x14ac:dyDescent="0.35">
      <c r="A45" s="22" t="s">
        <v>61</v>
      </c>
      <c r="B45">
        <v>3</v>
      </c>
      <c r="C45">
        <v>2</v>
      </c>
      <c r="D45">
        <v>1</v>
      </c>
      <c r="E45">
        <v>1</v>
      </c>
      <c r="F45">
        <v>0</v>
      </c>
      <c r="G45" s="9" t="s">
        <v>14</v>
      </c>
      <c r="H45" s="9">
        <v>0.17299999999999999</v>
      </c>
    </row>
    <row r="46" spans="1:8" x14ac:dyDescent="0.35">
      <c r="A46" s="22" t="s">
        <v>61</v>
      </c>
      <c r="B46">
        <v>3</v>
      </c>
      <c r="C46">
        <v>3</v>
      </c>
      <c r="D46">
        <v>1</v>
      </c>
      <c r="E46">
        <v>1</v>
      </c>
      <c r="F46">
        <v>0</v>
      </c>
      <c r="G46" s="9">
        <v>1.6</v>
      </c>
      <c r="H46" s="9">
        <v>0.28399999999999997</v>
      </c>
    </row>
    <row r="47" spans="1:8" x14ac:dyDescent="0.35">
      <c r="A47" s="22" t="s">
        <v>61</v>
      </c>
      <c r="B47">
        <v>4</v>
      </c>
      <c r="C47">
        <v>1</v>
      </c>
      <c r="D47">
        <v>1</v>
      </c>
      <c r="E47">
        <v>1</v>
      </c>
      <c r="F47">
        <v>0</v>
      </c>
      <c r="G47" s="9">
        <v>1.6</v>
      </c>
      <c r="H47" s="9">
        <v>0.26500000000000001</v>
      </c>
    </row>
    <row r="48" spans="1:8" x14ac:dyDescent="0.35">
      <c r="A48" s="22" t="s">
        <v>61</v>
      </c>
      <c r="B48">
        <v>4</v>
      </c>
      <c r="C48">
        <v>2</v>
      </c>
      <c r="D48">
        <v>1</v>
      </c>
      <c r="E48">
        <v>1</v>
      </c>
      <c r="F48">
        <v>0</v>
      </c>
      <c r="G48" s="9">
        <v>1.47</v>
      </c>
      <c r="H48" s="9">
        <v>0.24099999999999999</v>
      </c>
    </row>
    <row r="49" spans="1:8" x14ac:dyDescent="0.35">
      <c r="A49" s="22" t="s">
        <v>61</v>
      </c>
      <c r="B49">
        <v>4</v>
      </c>
      <c r="C49">
        <v>3</v>
      </c>
      <c r="D49">
        <v>1</v>
      </c>
      <c r="E49">
        <v>1</v>
      </c>
      <c r="F49">
        <v>0</v>
      </c>
      <c r="G49" s="9">
        <v>1.43</v>
      </c>
      <c r="H49" s="9">
        <v>0.188</v>
      </c>
    </row>
    <row r="50" spans="1:8" x14ac:dyDescent="0.35">
      <c r="A50" s="22" t="s">
        <v>61</v>
      </c>
      <c r="B50">
        <v>5</v>
      </c>
      <c r="C50">
        <v>1</v>
      </c>
      <c r="D50">
        <v>1</v>
      </c>
      <c r="E50">
        <v>1</v>
      </c>
      <c r="F50">
        <v>0</v>
      </c>
      <c r="G50" s="9">
        <v>1.51</v>
      </c>
      <c r="H50" s="9">
        <v>0.20100000000000001</v>
      </c>
    </row>
    <row r="51" spans="1:8" x14ac:dyDescent="0.35">
      <c r="A51" s="22" t="s">
        <v>61</v>
      </c>
      <c r="B51">
        <v>5</v>
      </c>
      <c r="C51">
        <v>2</v>
      </c>
      <c r="D51">
        <v>1</v>
      </c>
      <c r="E51">
        <v>1</v>
      </c>
      <c r="F51">
        <v>0</v>
      </c>
      <c r="G51" s="9">
        <v>1.64</v>
      </c>
      <c r="H51" s="9">
        <v>0.27900000000000003</v>
      </c>
    </row>
    <row r="52" spans="1:8" x14ac:dyDescent="0.35">
      <c r="A52" s="22" t="s">
        <v>61</v>
      </c>
      <c r="B52">
        <v>5</v>
      </c>
      <c r="C52">
        <v>3</v>
      </c>
      <c r="D52">
        <v>1</v>
      </c>
      <c r="E52">
        <v>1</v>
      </c>
      <c r="F52">
        <v>0</v>
      </c>
      <c r="G52" s="9">
        <v>1.44</v>
      </c>
      <c r="H52" s="9">
        <v>0.18099999999999999</v>
      </c>
    </row>
    <row r="53" spans="1:8" x14ac:dyDescent="0.35">
      <c r="A53" s="22" t="s">
        <v>61</v>
      </c>
      <c r="B53">
        <v>6</v>
      </c>
      <c r="C53">
        <v>1</v>
      </c>
      <c r="D53">
        <v>1</v>
      </c>
      <c r="E53">
        <v>1</v>
      </c>
      <c r="F53">
        <v>0</v>
      </c>
      <c r="G53" s="9">
        <v>1.68</v>
      </c>
      <c r="H53" s="9">
        <v>0.29099999999999998</v>
      </c>
    </row>
    <row r="54" spans="1:8" x14ac:dyDescent="0.35">
      <c r="A54" s="22" t="s">
        <v>61</v>
      </c>
      <c r="B54">
        <v>6</v>
      </c>
      <c r="C54">
        <v>2</v>
      </c>
      <c r="D54">
        <v>1</v>
      </c>
      <c r="E54">
        <v>1</v>
      </c>
      <c r="F54">
        <v>0</v>
      </c>
      <c r="G54" s="9">
        <v>1.57</v>
      </c>
      <c r="H54" s="9">
        <v>0.185</v>
      </c>
    </row>
    <row r="55" spans="1:8" x14ac:dyDescent="0.35">
      <c r="A55" s="22" t="s">
        <v>61</v>
      </c>
      <c r="B55">
        <v>6</v>
      </c>
      <c r="C55">
        <v>3</v>
      </c>
      <c r="D55">
        <v>1</v>
      </c>
      <c r="E55">
        <v>0</v>
      </c>
      <c r="F55">
        <v>0</v>
      </c>
      <c r="G55" s="9">
        <v>1.36</v>
      </c>
      <c r="H55" s="9">
        <v>0.185</v>
      </c>
    </row>
    <row r="56" spans="1:8" x14ac:dyDescent="0.35">
      <c r="A56" s="22" t="s">
        <v>62</v>
      </c>
      <c r="B56">
        <v>1</v>
      </c>
      <c r="C56">
        <v>1</v>
      </c>
      <c r="D56">
        <v>1</v>
      </c>
      <c r="E56">
        <v>1</v>
      </c>
      <c r="F56">
        <v>0</v>
      </c>
      <c r="G56" s="9">
        <v>1.58</v>
      </c>
      <c r="H56" s="9">
        <v>0.22</v>
      </c>
    </row>
    <row r="57" spans="1:8" x14ac:dyDescent="0.35">
      <c r="A57" s="22" t="s">
        <v>62</v>
      </c>
      <c r="B57">
        <v>1</v>
      </c>
      <c r="C57">
        <v>2</v>
      </c>
      <c r="D57">
        <v>1</v>
      </c>
      <c r="E57">
        <v>1</v>
      </c>
      <c r="F57">
        <v>0</v>
      </c>
      <c r="G57" s="9">
        <v>1.61</v>
      </c>
      <c r="H57" s="9">
        <v>0.219</v>
      </c>
    </row>
    <row r="58" spans="1:8" x14ac:dyDescent="0.35">
      <c r="A58" s="22" t="s">
        <v>62</v>
      </c>
      <c r="B58">
        <v>1</v>
      </c>
      <c r="C58">
        <v>3</v>
      </c>
      <c r="D58">
        <v>1</v>
      </c>
      <c r="E58">
        <v>1</v>
      </c>
      <c r="F58">
        <v>0</v>
      </c>
      <c r="G58" s="9">
        <v>1.37</v>
      </c>
      <c r="H58" s="9">
        <v>0.17499999999999999</v>
      </c>
    </row>
    <row r="59" spans="1:8" x14ac:dyDescent="0.35">
      <c r="A59" s="22" t="s">
        <v>62</v>
      </c>
      <c r="B59">
        <v>2</v>
      </c>
      <c r="C59">
        <v>1</v>
      </c>
      <c r="D59">
        <v>1</v>
      </c>
      <c r="E59">
        <v>1</v>
      </c>
      <c r="F59">
        <v>0</v>
      </c>
      <c r="G59" s="9">
        <v>1.37</v>
      </c>
      <c r="H59" s="9">
        <v>0.192</v>
      </c>
    </row>
    <row r="60" spans="1:8" x14ac:dyDescent="0.35">
      <c r="A60" s="22" t="s">
        <v>62</v>
      </c>
      <c r="B60">
        <v>2</v>
      </c>
      <c r="C60">
        <v>2</v>
      </c>
      <c r="D60">
        <v>0</v>
      </c>
      <c r="E60" t="s">
        <v>14</v>
      </c>
      <c r="F60">
        <v>0</v>
      </c>
      <c r="G60" s="9" t="s">
        <v>14</v>
      </c>
      <c r="H60" s="9" t="s">
        <v>14</v>
      </c>
    </row>
    <row r="61" spans="1:8" x14ac:dyDescent="0.35">
      <c r="A61" s="22" t="s">
        <v>62</v>
      </c>
      <c r="B61">
        <v>2</v>
      </c>
      <c r="C61">
        <v>3</v>
      </c>
      <c r="D61">
        <v>0</v>
      </c>
      <c r="E61" t="s">
        <v>14</v>
      </c>
      <c r="F61">
        <v>0</v>
      </c>
      <c r="G61" s="9" t="s">
        <v>14</v>
      </c>
      <c r="H61" s="9" t="s">
        <v>14</v>
      </c>
    </row>
    <row r="62" spans="1:8" x14ac:dyDescent="0.35">
      <c r="A62" s="22" t="s">
        <v>62</v>
      </c>
      <c r="B62">
        <v>3</v>
      </c>
      <c r="C62">
        <v>1</v>
      </c>
      <c r="D62">
        <v>1</v>
      </c>
      <c r="E62">
        <v>1</v>
      </c>
      <c r="F62">
        <v>0</v>
      </c>
      <c r="G62" s="9">
        <v>1.5</v>
      </c>
      <c r="H62" s="9">
        <v>0.20699999999999999</v>
      </c>
    </row>
    <row r="63" spans="1:8" x14ac:dyDescent="0.35">
      <c r="A63" s="22" t="s">
        <v>62</v>
      </c>
      <c r="B63">
        <v>3</v>
      </c>
      <c r="C63">
        <v>2</v>
      </c>
      <c r="D63">
        <v>1</v>
      </c>
      <c r="E63">
        <v>1</v>
      </c>
      <c r="F63">
        <v>0</v>
      </c>
      <c r="G63" s="9">
        <v>1.35</v>
      </c>
      <c r="H63" s="9">
        <v>0.18</v>
      </c>
    </row>
    <row r="64" spans="1:8" x14ac:dyDescent="0.35">
      <c r="A64" s="22" t="s">
        <v>62</v>
      </c>
      <c r="B64">
        <v>3</v>
      </c>
      <c r="C64">
        <v>3</v>
      </c>
      <c r="D64">
        <v>1</v>
      </c>
      <c r="E64">
        <v>1</v>
      </c>
      <c r="F64">
        <v>0</v>
      </c>
      <c r="G64" s="9">
        <v>1.6</v>
      </c>
      <c r="H64" s="9">
        <v>0.224</v>
      </c>
    </row>
    <row r="65" spans="1:8" x14ac:dyDescent="0.35">
      <c r="A65" s="22" t="s">
        <v>62</v>
      </c>
      <c r="B65">
        <v>4</v>
      </c>
      <c r="C65">
        <v>1</v>
      </c>
      <c r="D65">
        <v>1</v>
      </c>
      <c r="E65">
        <v>1</v>
      </c>
      <c r="F65">
        <v>0</v>
      </c>
      <c r="G65" s="9">
        <v>1.54</v>
      </c>
      <c r="H65" s="9">
        <v>0.19800000000000001</v>
      </c>
    </row>
    <row r="66" spans="1:8" x14ac:dyDescent="0.35">
      <c r="A66" s="22" t="s">
        <v>62</v>
      </c>
      <c r="B66">
        <v>4</v>
      </c>
      <c r="C66">
        <v>2</v>
      </c>
      <c r="D66">
        <v>1</v>
      </c>
      <c r="E66">
        <v>1</v>
      </c>
      <c r="F66">
        <v>0</v>
      </c>
      <c r="G66" s="9">
        <v>1.46</v>
      </c>
      <c r="H66" s="9">
        <v>0.153</v>
      </c>
    </row>
    <row r="67" spans="1:8" x14ac:dyDescent="0.35">
      <c r="A67" s="22" t="s">
        <v>62</v>
      </c>
      <c r="B67">
        <v>4</v>
      </c>
      <c r="C67">
        <v>3</v>
      </c>
      <c r="D67">
        <v>1</v>
      </c>
      <c r="E67">
        <v>1</v>
      </c>
      <c r="F67">
        <v>0</v>
      </c>
      <c r="G67" s="9">
        <v>1.54</v>
      </c>
      <c r="H67" s="9">
        <v>0.28799999999999998</v>
      </c>
    </row>
    <row r="68" spans="1:8" x14ac:dyDescent="0.35">
      <c r="A68" s="22" t="s">
        <v>62</v>
      </c>
      <c r="B68">
        <v>5</v>
      </c>
      <c r="C68">
        <v>1</v>
      </c>
      <c r="D68">
        <v>1</v>
      </c>
      <c r="E68">
        <v>1</v>
      </c>
      <c r="F68">
        <v>0</v>
      </c>
      <c r="G68" s="9">
        <v>1.53</v>
      </c>
      <c r="H68" s="9">
        <v>0.25</v>
      </c>
    </row>
    <row r="69" spans="1:8" x14ac:dyDescent="0.35">
      <c r="A69" s="22" t="s">
        <v>62</v>
      </c>
      <c r="B69">
        <v>5</v>
      </c>
      <c r="C69">
        <v>2</v>
      </c>
      <c r="D69">
        <v>1</v>
      </c>
      <c r="E69">
        <v>1</v>
      </c>
      <c r="F69">
        <v>0</v>
      </c>
      <c r="G69" s="9">
        <v>1.47</v>
      </c>
      <c r="H69" s="9">
        <v>0.20599999999999999</v>
      </c>
    </row>
    <row r="70" spans="1:8" x14ac:dyDescent="0.35">
      <c r="A70" s="22" t="s">
        <v>62</v>
      </c>
      <c r="B70">
        <v>5</v>
      </c>
      <c r="C70">
        <v>3</v>
      </c>
      <c r="D70">
        <v>1</v>
      </c>
      <c r="E70">
        <v>1</v>
      </c>
      <c r="F70">
        <v>0</v>
      </c>
      <c r="G70" s="9">
        <v>1.63</v>
      </c>
      <c r="H70" s="9">
        <v>0.3</v>
      </c>
    </row>
    <row r="71" spans="1:8" x14ac:dyDescent="0.35">
      <c r="A71" s="22" t="s">
        <v>62</v>
      </c>
      <c r="B71">
        <v>6</v>
      </c>
      <c r="C71">
        <v>1</v>
      </c>
      <c r="D71">
        <v>1</v>
      </c>
      <c r="E71">
        <v>1</v>
      </c>
      <c r="F71">
        <v>0</v>
      </c>
      <c r="G71" s="9">
        <v>1.42</v>
      </c>
      <c r="H71" s="9">
        <v>0.222</v>
      </c>
    </row>
    <row r="72" spans="1:8" x14ac:dyDescent="0.35">
      <c r="A72" s="22" t="s">
        <v>62</v>
      </c>
      <c r="B72">
        <v>6</v>
      </c>
      <c r="C72">
        <v>2</v>
      </c>
      <c r="D72">
        <v>1</v>
      </c>
      <c r="E72">
        <v>1</v>
      </c>
      <c r="F72">
        <v>0</v>
      </c>
      <c r="G72" s="9">
        <v>1.68</v>
      </c>
      <c r="H72" s="9">
        <v>0.30299999999999999</v>
      </c>
    </row>
    <row r="73" spans="1:8" x14ac:dyDescent="0.35">
      <c r="A73" s="22" t="s">
        <v>62</v>
      </c>
      <c r="B73">
        <v>6</v>
      </c>
      <c r="C73">
        <v>3</v>
      </c>
      <c r="D73">
        <v>1</v>
      </c>
      <c r="E73">
        <v>1</v>
      </c>
      <c r="F73">
        <v>0</v>
      </c>
      <c r="G73" s="9">
        <v>1.5</v>
      </c>
      <c r="H73" s="9">
        <v>0.23499999999999999</v>
      </c>
    </row>
    <row r="74" spans="1:8" x14ac:dyDescent="0.35">
      <c r="G74" s="9"/>
      <c r="H74" s="12"/>
    </row>
    <row r="75" spans="1:8" x14ac:dyDescent="0.35">
      <c r="G75" s="9"/>
      <c r="H75" s="9"/>
    </row>
    <row r="76" spans="1:8" x14ac:dyDescent="0.35">
      <c r="G76" s="9"/>
      <c r="H76" s="9"/>
    </row>
    <row r="77" spans="1:8" x14ac:dyDescent="0.35">
      <c r="G77" s="9"/>
      <c r="H77" s="12"/>
    </row>
    <row r="78" spans="1:8" x14ac:dyDescent="0.35">
      <c r="G78" s="9"/>
      <c r="H78" s="12"/>
    </row>
    <row r="79" spans="1:8" x14ac:dyDescent="0.35">
      <c r="G79" s="9"/>
      <c r="H79" s="12"/>
    </row>
    <row r="80" spans="1:8" x14ac:dyDescent="0.35">
      <c r="G80" s="9"/>
      <c r="H80" s="12"/>
    </row>
    <row r="81" spans="7:8" x14ac:dyDescent="0.35">
      <c r="G81" s="9"/>
      <c r="H81" s="12"/>
    </row>
    <row r="82" spans="7:8" x14ac:dyDescent="0.35">
      <c r="G82" s="9"/>
      <c r="H82" s="12"/>
    </row>
    <row r="83" spans="7:8" x14ac:dyDescent="0.35">
      <c r="G83" s="9"/>
      <c r="H83" s="12"/>
    </row>
    <row r="84" spans="7:8" x14ac:dyDescent="0.35">
      <c r="G84" s="9"/>
      <c r="H84" s="12"/>
    </row>
    <row r="85" spans="7:8" x14ac:dyDescent="0.35">
      <c r="G85" s="9"/>
    </row>
    <row r="86" spans="7:8" x14ac:dyDescent="0.35">
      <c r="G86" s="9"/>
    </row>
    <row r="87" spans="7:8" x14ac:dyDescent="0.35">
      <c r="G87" s="9"/>
    </row>
    <row r="88" spans="7:8" x14ac:dyDescent="0.35">
      <c r="G88" s="9"/>
    </row>
    <row r="89" spans="7:8" x14ac:dyDescent="0.35">
      <c r="G89" s="9"/>
    </row>
    <row r="90" spans="7:8" x14ac:dyDescent="0.35">
      <c r="G90" s="9"/>
    </row>
    <row r="98" spans="7:8" x14ac:dyDescent="0.35">
      <c r="G98" s="9"/>
      <c r="H98" s="12"/>
    </row>
    <row r="99" spans="7:8" x14ac:dyDescent="0.35">
      <c r="G99" s="9"/>
      <c r="H99" s="12"/>
    </row>
    <row r="100" spans="7:8" x14ac:dyDescent="0.35">
      <c r="G100" s="9"/>
      <c r="H100" s="12"/>
    </row>
    <row r="101" spans="7:8" x14ac:dyDescent="0.35">
      <c r="G101" s="9"/>
      <c r="H101" s="12"/>
    </row>
    <row r="102" spans="7:8" x14ac:dyDescent="0.35">
      <c r="G102" s="9"/>
      <c r="H102" s="12"/>
    </row>
    <row r="103" spans="7:8" x14ac:dyDescent="0.35">
      <c r="G103" s="9"/>
      <c r="H103" s="12"/>
    </row>
    <row r="104" spans="7:8" x14ac:dyDescent="0.35">
      <c r="G104" s="9"/>
      <c r="H104" s="12"/>
    </row>
    <row r="105" spans="7:8" x14ac:dyDescent="0.35">
      <c r="G105" s="9"/>
      <c r="H105" s="12"/>
    </row>
    <row r="106" spans="7:8" x14ac:dyDescent="0.35">
      <c r="G106" s="9"/>
      <c r="H106" s="12"/>
    </row>
    <row r="107" spans="7:8" x14ac:dyDescent="0.35">
      <c r="G107" s="9"/>
      <c r="H107" s="12"/>
    </row>
    <row r="108" spans="7:8" x14ac:dyDescent="0.35">
      <c r="G108" s="9"/>
      <c r="H108" s="12"/>
    </row>
    <row r="109" spans="7:8" x14ac:dyDescent="0.35">
      <c r="G109" s="9"/>
    </row>
    <row r="110" spans="7:8" x14ac:dyDescent="0.35">
      <c r="G110" s="9"/>
      <c r="H110" s="12"/>
    </row>
    <row r="111" spans="7:8" x14ac:dyDescent="0.35">
      <c r="G111" s="9"/>
      <c r="H111" s="12"/>
    </row>
    <row r="112" spans="7:8" x14ac:dyDescent="0.35">
      <c r="G112" s="9"/>
      <c r="H112" s="12"/>
    </row>
    <row r="113" spans="7:8" x14ac:dyDescent="0.35">
      <c r="G113" s="9"/>
      <c r="H113" s="12"/>
    </row>
    <row r="114" spans="7:8" x14ac:dyDescent="0.35">
      <c r="G114" s="9"/>
      <c r="H114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919A-2500-4D9D-A7B5-C9E084ECF097}">
  <dimension ref="A1:Z25"/>
  <sheetViews>
    <sheetView topLeftCell="N1" workbookViewId="0">
      <selection activeCell="AB20" sqref="AB20"/>
    </sheetView>
  </sheetViews>
  <sheetFormatPr defaultRowHeight="14.5" x14ac:dyDescent="0.35"/>
  <cols>
    <col min="1" max="1" width="9.453125" bestFit="1" customWidth="1"/>
    <col min="11" max="11" width="11.1796875" bestFit="1" customWidth="1"/>
    <col min="12" max="12" width="12.54296875" bestFit="1" customWidth="1"/>
    <col min="13" max="13" width="14.36328125" bestFit="1" customWidth="1"/>
    <col min="14" max="14" width="15.7265625" bestFit="1" customWidth="1"/>
    <col min="16" max="16" width="9" bestFit="1" customWidth="1"/>
    <col min="18" max="18" width="8.7265625" bestFit="1" customWidth="1"/>
    <col min="19" max="19" width="5.36328125" bestFit="1" customWidth="1"/>
    <col min="20" max="20" width="11.1796875" bestFit="1" customWidth="1"/>
    <col min="21" max="21" width="11.453125" bestFit="1" customWidth="1"/>
    <col min="23" max="23" width="9.81640625" bestFit="1" customWidth="1"/>
    <col min="24" max="24" width="9.26953125" bestFit="1" customWidth="1"/>
    <col min="25" max="25" width="9.54296875" bestFit="1" customWidth="1"/>
    <col min="26" max="26" width="9.90625" bestFit="1" customWidth="1"/>
  </cols>
  <sheetData>
    <row r="1" spans="1:26" x14ac:dyDescent="0.35">
      <c r="A1" s="2" t="s">
        <v>9</v>
      </c>
      <c r="B1" s="3" t="s">
        <v>15</v>
      </c>
      <c r="C1" s="3" t="s">
        <v>59</v>
      </c>
      <c r="D1" s="3" t="s">
        <v>54</v>
      </c>
      <c r="E1" s="3" t="s">
        <v>59</v>
      </c>
      <c r="F1" s="3" t="s">
        <v>54</v>
      </c>
      <c r="G1" s="3" t="s">
        <v>59</v>
      </c>
      <c r="H1" s="3" t="s">
        <v>54</v>
      </c>
      <c r="I1" s="3" t="s">
        <v>59</v>
      </c>
      <c r="J1" s="3" t="s">
        <v>54</v>
      </c>
      <c r="K1" s="18" t="s">
        <v>55</v>
      </c>
      <c r="L1" s="18" t="s">
        <v>56</v>
      </c>
      <c r="M1" s="18" t="s">
        <v>57</v>
      </c>
      <c r="N1" s="18" t="s">
        <v>58</v>
      </c>
      <c r="O1" s="18" t="s">
        <v>101</v>
      </c>
      <c r="P1" s="18" t="s">
        <v>102</v>
      </c>
      <c r="Q1" s="4" t="s">
        <v>21</v>
      </c>
      <c r="R1" s="4" t="s">
        <v>103</v>
      </c>
      <c r="S1" s="4" t="s">
        <v>22</v>
      </c>
      <c r="T1" s="4" t="s">
        <v>24</v>
      </c>
      <c r="U1" s="4" t="s">
        <v>25</v>
      </c>
      <c r="V1" s="4" t="s">
        <v>26</v>
      </c>
      <c r="W1" s="11" t="s">
        <v>30</v>
      </c>
      <c r="X1" s="11" t="s">
        <v>27</v>
      </c>
      <c r="Y1" s="11" t="s">
        <v>28</v>
      </c>
      <c r="Z1" s="11" t="s">
        <v>29</v>
      </c>
    </row>
    <row r="2" spans="1:26" x14ac:dyDescent="0.35">
      <c r="A2" t="s">
        <v>0</v>
      </c>
      <c r="B2">
        <v>1</v>
      </c>
      <c r="C2" s="19">
        <v>33</v>
      </c>
      <c r="D2" s="19">
        <v>4</v>
      </c>
      <c r="E2" s="19">
        <v>30</v>
      </c>
      <c r="F2" s="19">
        <v>4</v>
      </c>
      <c r="G2" s="19">
        <v>28</v>
      </c>
      <c r="H2" s="19">
        <v>9</v>
      </c>
      <c r="I2" s="19">
        <v>35</v>
      </c>
      <c r="J2" s="19">
        <v>0</v>
      </c>
      <c r="K2" s="9">
        <f>AVERAGE(C2,E2,G2,I2)</f>
        <v>31.5</v>
      </c>
      <c r="L2" s="9">
        <f>AVERAGE(D2,F2,H2,J2)</f>
        <v>4.25</v>
      </c>
      <c r="M2">
        <f>(K2/0.1)*1000*1.5</f>
        <v>472500</v>
      </c>
      <c r="N2">
        <f>(L2/0.1)*1000*1.5</f>
        <v>63750</v>
      </c>
      <c r="O2">
        <f>SUM(M2:N2)</f>
        <v>536250</v>
      </c>
      <c r="P2" s="12">
        <f>M2/O2</f>
        <v>0.88111888111888115</v>
      </c>
      <c r="Q2">
        <v>154</v>
      </c>
      <c r="R2">
        <v>6</v>
      </c>
      <c r="S2" s="12">
        <f>R2/Q2</f>
        <v>3.896103896103896E-2</v>
      </c>
      <c r="T2">
        <v>71</v>
      </c>
      <c r="U2">
        <v>35</v>
      </c>
      <c r="V2">
        <v>36</v>
      </c>
      <c r="W2">
        <f>SUM(T2:V2)</f>
        <v>142</v>
      </c>
      <c r="X2" s="12">
        <f>T2/W2</f>
        <v>0.5</v>
      </c>
      <c r="Y2" s="12">
        <f>U2/W2</f>
        <v>0.24647887323943662</v>
      </c>
      <c r="Z2" s="12">
        <f>V2/W2</f>
        <v>0.25352112676056338</v>
      </c>
    </row>
    <row r="3" spans="1:26" x14ac:dyDescent="0.35">
      <c r="A3" t="s">
        <v>0</v>
      </c>
      <c r="B3">
        <v>2</v>
      </c>
      <c r="C3" s="19">
        <v>55</v>
      </c>
      <c r="D3" s="19">
        <v>12</v>
      </c>
      <c r="E3" s="19">
        <v>26</v>
      </c>
      <c r="F3" s="19">
        <v>5</v>
      </c>
      <c r="G3" s="19">
        <v>35</v>
      </c>
      <c r="H3" s="19">
        <v>2</v>
      </c>
      <c r="I3" s="19">
        <v>32</v>
      </c>
      <c r="J3" s="19">
        <v>9</v>
      </c>
      <c r="K3" s="9">
        <f t="shared" ref="K3:K25" si="0">AVERAGE(C3,E3,G3,I3)</f>
        <v>37</v>
      </c>
      <c r="L3" s="9">
        <f t="shared" ref="L3:L25" si="1">AVERAGE(D3,F3,H3,J3)</f>
        <v>7</v>
      </c>
      <c r="M3">
        <f t="shared" ref="M3:N25" si="2">(K3/0.1)*1000*1.5</f>
        <v>555000</v>
      </c>
      <c r="N3">
        <f t="shared" si="2"/>
        <v>105000</v>
      </c>
      <c r="O3">
        <f t="shared" ref="O3:O25" si="3">SUM(M3:N3)</f>
        <v>660000</v>
      </c>
      <c r="P3" s="12">
        <f t="shared" ref="P3:P25" si="4">M3/O3</f>
        <v>0.84090909090909094</v>
      </c>
      <c r="Q3">
        <v>203</v>
      </c>
      <c r="R3">
        <v>5</v>
      </c>
      <c r="S3" s="12">
        <f t="shared" ref="S3:S20" si="5">R3/Q3</f>
        <v>2.4630541871921183E-2</v>
      </c>
      <c r="T3">
        <v>127</v>
      </c>
      <c r="U3">
        <v>29</v>
      </c>
      <c r="V3">
        <v>41</v>
      </c>
      <c r="W3">
        <f t="shared" ref="W3:W24" si="6">SUM(T3:V3)</f>
        <v>197</v>
      </c>
      <c r="X3" s="12">
        <f t="shared" ref="X3:X24" si="7">T3/W3</f>
        <v>0.64467005076142136</v>
      </c>
      <c r="Y3" s="12">
        <f t="shared" ref="Y3:Y24" si="8">U3/W3</f>
        <v>0.14720812182741116</v>
      </c>
      <c r="Z3" s="12">
        <f t="shared" ref="Z3:Z24" si="9">V3/W3</f>
        <v>0.20812182741116753</v>
      </c>
    </row>
    <row r="4" spans="1:26" x14ac:dyDescent="0.35">
      <c r="A4" t="s">
        <v>0</v>
      </c>
      <c r="B4">
        <v>3</v>
      </c>
      <c r="C4" s="19">
        <v>21</v>
      </c>
      <c r="D4" s="19">
        <v>3</v>
      </c>
      <c r="E4" s="19">
        <v>16</v>
      </c>
      <c r="F4" s="19">
        <v>3</v>
      </c>
      <c r="G4" s="19">
        <v>13</v>
      </c>
      <c r="H4" s="19">
        <v>2</v>
      </c>
      <c r="I4" s="19">
        <v>13</v>
      </c>
      <c r="J4" s="19">
        <v>5</v>
      </c>
      <c r="K4" s="9">
        <f t="shared" si="0"/>
        <v>15.75</v>
      </c>
      <c r="L4" s="9">
        <f t="shared" si="1"/>
        <v>3.25</v>
      </c>
      <c r="M4">
        <f t="shared" si="2"/>
        <v>236250</v>
      </c>
      <c r="N4">
        <f t="shared" si="2"/>
        <v>48750</v>
      </c>
      <c r="O4">
        <f t="shared" si="3"/>
        <v>285000</v>
      </c>
      <c r="P4" s="12">
        <f t="shared" si="4"/>
        <v>0.82894736842105265</v>
      </c>
      <c r="Q4">
        <v>203</v>
      </c>
      <c r="R4">
        <v>21</v>
      </c>
      <c r="S4" s="12">
        <f t="shared" si="5"/>
        <v>0.10344827586206896</v>
      </c>
      <c r="T4">
        <v>104</v>
      </c>
      <c r="U4">
        <v>19</v>
      </c>
      <c r="V4">
        <v>17</v>
      </c>
      <c r="W4">
        <f t="shared" si="6"/>
        <v>140</v>
      </c>
      <c r="X4" s="12">
        <f t="shared" si="7"/>
        <v>0.74285714285714288</v>
      </c>
      <c r="Y4" s="12">
        <f t="shared" si="8"/>
        <v>0.1357142857142857</v>
      </c>
      <c r="Z4" s="12">
        <f t="shared" si="9"/>
        <v>0.12142857142857143</v>
      </c>
    </row>
    <row r="5" spans="1:26" x14ac:dyDescent="0.35">
      <c r="A5" t="s">
        <v>0</v>
      </c>
      <c r="B5">
        <v>4</v>
      </c>
      <c r="C5" s="19">
        <v>46</v>
      </c>
      <c r="D5" s="19">
        <v>10</v>
      </c>
      <c r="E5" s="19">
        <v>48</v>
      </c>
      <c r="F5" s="19">
        <v>17</v>
      </c>
      <c r="G5" s="19">
        <v>30</v>
      </c>
      <c r="H5" s="19">
        <v>6</v>
      </c>
      <c r="I5" s="19">
        <v>40</v>
      </c>
      <c r="J5" s="19">
        <v>17</v>
      </c>
      <c r="K5" s="9">
        <f t="shared" si="0"/>
        <v>41</v>
      </c>
      <c r="L5" s="9">
        <f t="shared" si="1"/>
        <v>12.5</v>
      </c>
      <c r="M5">
        <f t="shared" si="2"/>
        <v>615000</v>
      </c>
      <c r="N5">
        <f t="shared" si="2"/>
        <v>187500</v>
      </c>
      <c r="O5">
        <f t="shared" si="3"/>
        <v>802500</v>
      </c>
      <c r="P5" s="12">
        <f t="shared" si="4"/>
        <v>0.76635514018691586</v>
      </c>
      <c r="Q5">
        <v>202</v>
      </c>
      <c r="R5">
        <v>9</v>
      </c>
      <c r="S5" s="12">
        <f t="shared" si="5"/>
        <v>4.4554455445544552E-2</v>
      </c>
      <c r="T5">
        <v>114</v>
      </c>
      <c r="U5">
        <v>16</v>
      </c>
      <c r="V5">
        <v>23</v>
      </c>
      <c r="W5">
        <f t="shared" si="6"/>
        <v>153</v>
      </c>
      <c r="X5" s="12">
        <f t="shared" si="7"/>
        <v>0.74509803921568629</v>
      </c>
      <c r="Y5" s="12">
        <f t="shared" si="8"/>
        <v>0.10457516339869281</v>
      </c>
      <c r="Z5" s="12">
        <f t="shared" si="9"/>
        <v>0.15032679738562091</v>
      </c>
    </row>
    <row r="6" spans="1:26" x14ac:dyDescent="0.35">
      <c r="A6" t="s">
        <v>0</v>
      </c>
      <c r="B6">
        <v>5</v>
      </c>
      <c r="C6" s="19">
        <v>20</v>
      </c>
      <c r="D6" s="19">
        <v>8</v>
      </c>
      <c r="E6" s="19">
        <v>12</v>
      </c>
      <c r="F6" s="19">
        <v>6</v>
      </c>
      <c r="G6" s="19">
        <v>13</v>
      </c>
      <c r="H6" s="19">
        <v>8</v>
      </c>
      <c r="I6" s="19">
        <v>12</v>
      </c>
      <c r="J6" s="19">
        <v>5</v>
      </c>
      <c r="K6" s="9">
        <f t="shared" si="0"/>
        <v>14.25</v>
      </c>
      <c r="L6" s="9">
        <f t="shared" si="1"/>
        <v>6.75</v>
      </c>
      <c r="M6">
        <f t="shared" si="2"/>
        <v>213750</v>
      </c>
      <c r="N6">
        <f t="shared" si="2"/>
        <v>101250</v>
      </c>
      <c r="O6">
        <f t="shared" si="3"/>
        <v>315000</v>
      </c>
      <c r="P6" s="12">
        <f t="shared" si="4"/>
        <v>0.6785714285714286</v>
      </c>
      <c r="Q6">
        <v>206</v>
      </c>
      <c r="R6">
        <v>11</v>
      </c>
      <c r="S6" s="12">
        <f t="shared" si="5"/>
        <v>5.3398058252427182E-2</v>
      </c>
      <c r="T6">
        <v>99</v>
      </c>
      <c r="U6">
        <v>24</v>
      </c>
      <c r="V6">
        <v>47</v>
      </c>
      <c r="W6">
        <f t="shared" si="6"/>
        <v>170</v>
      </c>
      <c r="X6" s="12">
        <f t="shared" si="7"/>
        <v>0.58235294117647063</v>
      </c>
      <c r="Y6" s="12">
        <f t="shared" si="8"/>
        <v>0.14117647058823529</v>
      </c>
      <c r="Z6" s="12">
        <f t="shared" si="9"/>
        <v>0.27647058823529413</v>
      </c>
    </row>
    <row r="7" spans="1:26" x14ac:dyDescent="0.35">
      <c r="A7" t="s">
        <v>0</v>
      </c>
      <c r="B7">
        <v>6</v>
      </c>
      <c r="C7" s="19">
        <v>26</v>
      </c>
      <c r="D7" s="19">
        <v>10</v>
      </c>
      <c r="E7" s="19">
        <v>31</v>
      </c>
      <c r="F7" s="19">
        <v>24</v>
      </c>
      <c r="G7" s="19">
        <v>31</v>
      </c>
      <c r="H7" s="19">
        <v>14</v>
      </c>
      <c r="I7" s="19">
        <v>30</v>
      </c>
      <c r="J7" s="19">
        <v>10</v>
      </c>
      <c r="K7" s="9">
        <f t="shared" si="0"/>
        <v>29.5</v>
      </c>
      <c r="L7" s="9">
        <f t="shared" si="1"/>
        <v>14.5</v>
      </c>
      <c r="M7">
        <f t="shared" si="2"/>
        <v>442500</v>
      </c>
      <c r="N7">
        <f t="shared" si="2"/>
        <v>217500</v>
      </c>
      <c r="O7">
        <f t="shared" si="3"/>
        <v>660000</v>
      </c>
      <c r="P7" s="12">
        <f t="shared" si="4"/>
        <v>0.67045454545454541</v>
      </c>
      <c r="Q7">
        <v>202</v>
      </c>
      <c r="R7">
        <v>8</v>
      </c>
      <c r="S7" s="12">
        <f t="shared" si="5"/>
        <v>3.9603960396039604E-2</v>
      </c>
      <c r="T7">
        <v>99</v>
      </c>
      <c r="U7">
        <v>16</v>
      </c>
      <c r="V7">
        <v>21</v>
      </c>
      <c r="W7">
        <f t="shared" si="6"/>
        <v>136</v>
      </c>
      <c r="X7" s="12">
        <f t="shared" si="7"/>
        <v>0.7279411764705882</v>
      </c>
      <c r="Y7" s="12">
        <f t="shared" si="8"/>
        <v>0.11764705882352941</v>
      </c>
      <c r="Z7" s="12">
        <f t="shared" si="9"/>
        <v>0.15441176470588236</v>
      </c>
    </row>
    <row r="8" spans="1:26" x14ac:dyDescent="0.35">
      <c r="A8" s="22" t="s">
        <v>60</v>
      </c>
      <c r="B8">
        <v>1</v>
      </c>
      <c r="C8" s="19">
        <v>34</v>
      </c>
      <c r="D8" s="19">
        <v>5</v>
      </c>
      <c r="E8" s="19">
        <v>41</v>
      </c>
      <c r="F8" s="19">
        <v>12</v>
      </c>
      <c r="G8" s="19">
        <v>51</v>
      </c>
      <c r="H8" s="19">
        <v>10</v>
      </c>
      <c r="I8" s="19" t="s">
        <v>14</v>
      </c>
      <c r="J8" s="19" t="s">
        <v>14</v>
      </c>
      <c r="K8" s="9">
        <f t="shared" si="0"/>
        <v>42</v>
      </c>
      <c r="L8" s="9">
        <f t="shared" si="1"/>
        <v>9</v>
      </c>
      <c r="M8">
        <f t="shared" si="2"/>
        <v>630000</v>
      </c>
      <c r="N8">
        <f t="shared" si="2"/>
        <v>135000</v>
      </c>
      <c r="O8">
        <f t="shared" si="3"/>
        <v>765000</v>
      </c>
      <c r="P8" s="12">
        <f t="shared" si="4"/>
        <v>0.82352941176470584</v>
      </c>
      <c r="Q8">
        <v>227</v>
      </c>
      <c r="R8">
        <v>24</v>
      </c>
      <c r="S8" s="12">
        <f t="shared" si="5"/>
        <v>0.10572687224669604</v>
      </c>
      <c r="T8">
        <v>60</v>
      </c>
      <c r="U8">
        <v>22</v>
      </c>
      <c r="V8">
        <v>41</v>
      </c>
      <c r="W8">
        <f t="shared" si="6"/>
        <v>123</v>
      </c>
      <c r="X8" s="12">
        <f t="shared" si="7"/>
        <v>0.48780487804878048</v>
      </c>
      <c r="Y8" s="12">
        <f t="shared" si="8"/>
        <v>0.17886178861788618</v>
      </c>
      <c r="Z8" s="12">
        <f t="shared" si="9"/>
        <v>0.33333333333333331</v>
      </c>
    </row>
    <row r="9" spans="1:26" x14ac:dyDescent="0.35">
      <c r="A9" s="22" t="s">
        <v>60</v>
      </c>
      <c r="B9">
        <v>2</v>
      </c>
      <c r="C9" s="19">
        <v>26</v>
      </c>
      <c r="D9" s="19">
        <v>4</v>
      </c>
      <c r="E9" s="19">
        <v>24</v>
      </c>
      <c r="F9" s="19">
        <v>8</v>
      </c>
      <c r="G9" s="19">
        <v>18</v>
      </c>
      <c r="H9" s="19">
        <v>7</v>
      </c>
      <c r="I9" s="19">
        <v>15</v>
      </c>
      <c r="J9" s="19">
        <v>3</v>
      </c>
      <c r="K9" s="9">
        <f t="shared" si="0"/>
        <v>20.75</v>
      </c>
      <c r="L9" s="9">
        <f t="shared" si="1"/>
        <v>5.5</v>
      </c>
      <c r="M9">
        <f t="shared" si="2"/>
        <v>311250</v>
      </c>
      <c r="N9">
        <f t="shared" si="2"/>
        <v>82500</v>
      </c>
      <c r="O9">
        <f t="shared" si="3"/>
        <v>393750</v>
      </c>
      <c r="P9" s="12">
        <f t="shared" si="4"/>
        <v>0.79047619047619044</v>
      </c>
      <c r="Q9">
        <v>209</v>
      </c>
      <c r="R9">
        <v>14</v>
      </c>
      <c r="S9" s="12">
        <f t="shared" si="5"/>
        <v>6.6985645933014357E-2</v>
      </c>
      <c r="T9">
        <v>87</v>
      </c>
      <c r="U9">
        <v>30</v>
      </c>
      <c r="V9">
        <v>28</v>
      </c>
      <c r="W9">
        <f t="shared" si="6"/>
        <v>145</v>
      </c>
      <c r="X9" s="12">
        <f t="shared" si="7"/>
        <v>0.6</v>
      </c>
      <c r="Y9" s="12">
        <f t="shared" si="8"/>
        <v>0.20689655172413793</v>
      </c>
      <c r="Z9" s="12">
        <f t="shared" si="9"/>
        <v>0.19310344827586207</v>
      </c>
    </row>
    <row r="10" spans="1:26" x14ac:dyDescent="0.35">
      <c r="A10" s="22" t="s">
        <v>60</v>
      </c>
      <c r="B10">
        <v>3</v>
      </c>
      <c r="C10" s="19">
        <v>45</v>
      </c>
      <c r="D10" s="19">
        <v>14</v>
      </c>
      <c r="E10" s="19">
        <v>32</v>
      </c>
      <c r="F10" s="19">
        <v>10</v>
      </c>
      <c r="G10" s="19">
        <v>25</v>
      </c>
      <c r="H10" s="19">
        <v>6</v>
      </c>
      <c r="I10" s="19">
        <v>43</v>
      </c>
      <c r="J10" s="19">
        <v>18</v>
      </c>
      <c r="K10" s="9">
        <f t="shared" si="0"/>
        <v>36.25</v>
      </c>
      <c r="L10" s="9">
        <f t="shared" si="1"/>
        <v>12</v>
      </c>
      <c r="M10">
        <f t="shared" si="2"/>
        <v>543750</v>
      </c>
      <c r="N10">
        <f t="shared" si="2"/>
        <v>180000</v>
      </c>
      <c r="O10">
        <f t="shared" si="3"/>
        <v>723750</v>
      </c>
      <c r="P10" s="12">
        <f t="shared" si="4"/>
        <v>0.75129533678756477</v>
      </c>
      <c r="Q10">
        <v>212</v>
      </c>
      <c r="R10">
        <v>14</v>
      </c>
      <c r="S10" s="12">
        <f t="shared" si="5"/>
        <v>6.6037735849056603E-2</v>
      </c>
      <c r="T10">
        <v>113</v>
      </c>
      <c r="U10">
        <v>25</v>
      </c>
      <c r="V10">
        <v>27</v>
      </c>
      <c r="W10">
        <f t="shared" si="6"/>
        <v>165</v>
      </c>
      <c r="X10" s="12">
        <f t="shared" si="7"/>
        <v>0.68484848484848482</v>
      </c>
      <c r="Y10" s="12">
        <f t="shared" si="8"/>
        <v>0.15151515151515152</v>
      </c>
      <c r="Z10" s="12">
        <f t="shared" si="9"/>
        <v>0.16363636363636364</v>
      </c>
    </row>
    <row r="11" spans="1:26" x14ac:dyDescent="0.35">
      <c r="A11" s="22" t="s">
        <v>60</v>
      </c>
      <c r="B11">
        <v>4</v>
      </c>
      <c r="C11" s="19">
        <v>15</v>
      </c>
      <c r="D11" s="19">
        <v>6</v>
      </c>
      <c r="E11" s="19">
        <v>20</v>
      </c>
      <c r="F11" s="19">
        <v>8</v>
      </c>
      <c r="G11" s="19">
        <v>15</v>
      </c>
      <c r="H11" s="19">
        <v>2</v>
      </c>
      <c r="I11" s="19">
        <v>27</v>
      </c>
      <c r="J11" s="19">
        <v>12</v>
      </c>
      <c r="K11" s="9">
        <f t="shared" si="0"/>
        <v>19.25</v>
      </c>
      <c r="L11" s="9">
        <f t="shared" si="1"/>
        <v>7</v>
      </c>
      <c r="M11">
        <f t="shared" si="2"/>
        <v>288750</v>
      </c>
      <c r="N11">
        <f t="shared" si="2"/>
        <v>105000</v>
      </c>
      <c r="O11">
        <f t="shared" si="3"/>
        <v>393750</v>
      </c>
      <c r="P11" s="12">
        <f t="shared" si="4"/>
        <v>0.73333333333333328</v>
      </c>
      <c r="Q11">
        <v>211</v>
      </c>
      <c r="R11">
        <v>13</v>
      </c>
      <c r="S11" s="12">
        <f t="shared" si="5"/>
        <v>6.1611374407582936E-2</v>
      </c>
      <c r="T11">
        <v>93</v>
      </c>
      <c r="U11">
        <v>27</v>
      </c>
      <c r="V11">
        <v>24</v>
      </c>
      <c r="W11">
        <f t="shared" si="6"/>
        <v>144</v>
      </c>
      <c r="X11" s="12">
        <f t="shared" si="7"/>
        <v>0.64583333333333337</v>
      </c>
      <c r="Y11" s="12">
        <f t="shared" si="8"/>
        <v>0.1875</v>
      </c>
      <c r="Z11" s="12">
        <f t="shared" si="9"/>
        <v>0.16666666666666666</v>
      </c>
    </row>
    <row r="12" spans="1:26" x14ac:dyDescent="0.35">
      <c r="A12" s="22" t="s">
        <v>60</v>
      </c>
      <c r="B12">
        <v>5</v>
      </c>
      <c r="C12" s="19">
        <v>43</v>
      </c>
      <c r="D12" s="19">
        <v>10</v>
      </c>
      <c r="E12" s="19">
        <v>30</v>
      </c>
      <c r="F12" s="19">
        <v>4</v>
      </c>
      <c r="G12" s="19">
        <v>33</v>
      </c>
      <c r="H12" s="19">
        <v>5</v>
      </c>
      <c r="I12" s="19" t="s">
        <v>14</v>
      </c>
      <c r="J12" s="19" t="s">
        <v>14</v>
      </c>
      <c r="K12" s="9">
        <f t="shared" si="0"/>
        <v>35.333333333333336</v>
      </c>
      <c r="L12" s="9">
        <f t="shared" si="1"/>
        <v>6.333333333333333</v>
      </c>
      <c r="M12">
        <f t="shared" si="2"/>
        <v>530000</v>
      </c>
      <c r="N12">
        <f t="shared" si="2"/>
        <v>95000</v>
      </c>
      <c r="O12">
        <f t="shared" si="3"/>
        <v>625000</v>
      </c>
      <c r="P12" s="12">
        <f t="shared" si="4"/>
        <v>0.84799999999999998</v>
      </c>
      <c r="Q12">
        <v>207</v>
      </c>
      <c r="R12">
        <v>5</v>
      </c>
      <c r="S12" s="12">
        <f t="shared" si="5"/>
        <v>2.4154589371980676E-2</v>
      </c>
      <c r="T12">
        <v>115</v>
      </c>
      <c r="U12">
        <v>23</v>
      </c>
      <c r="V12">
        <v>27</v>
      </c>
      <c r="W12">
        <f t="shared" si="6"/>
        <v>165</v>
      </c>
      <c r="X12" s="12">
        <f t="shared" si="7"/>
        <v>0.69696969696969702</v>
      </c>
      <c r="Y12" s="12">
        <f t="shared" si="8"/>
        <v>0.1393939393939394</v>
      </c>
      <c r="Z12" s="12">
        <f t="shared" si="9"/>
        <v>0.16363636363636364</v>
      </c>
    </row>
    <row r="13" spans="1:26" x14ac:dyDescent="0.35">
      <c r="A13" s="22" t="s">
        <v>60</v>
      </c>
      <c r="B13">
        <v>6</v>
      </c>
      <c r="C13" s="19">
        <v>48</v>
      </c>
      <c r="D13" s="19">
        <v>27</v>
      </c>
      <c r="E13" s="19">
        <v>30</v>
      </c>
      <c r="F13" s="19">
        <v>20</v>
      </c>
      <c r="G13" s="19">
        <v>48</v>
      </c>
      <c r="H13" s="19">
        <v>21</v>
      </c>
      <c r="I13" s="19">
        <v>40</v>
      </c>
      <c r="J13" s="19">
        <v>26</v>
      </c>
      <c r="K13" s="9">
        <f t="shared" si="0"/>
        <v>41.5</v>
      </c>
      <c r="L13" s="9">
        <f t="shared" si="1"/>
        <v>23.5</v>
      </c>
      <c r="M13">
        <f t="shared" si="2"/>
        <v>622500</v>
      </c>
      <c r="N13">
        <f t="shared" si="2"/>
        <v>352500</v>
      </c>
      <c r="O13">
        <f t="shared" si="3"/>
        <v>975000</v>
      </c>
      <c r="P13" s="12">
        <f t="shared" si="4"/>
        <v>0.63846153846153841</v>
      </c>
      <c r="Q13">
        <v>207</v>
      </c>
      <c r="R13">
        <v>7</v>
      </c>
      <c r="S13" s="12">
        <f t="shared" si="5"/>
        <v>3.3816425120772944E-2</v>
      </c>
      <c r="T13">
        <v>96</v>
      </c>
      <c r="U13">
        <v>13</v>
      </c>
      <c r="V13">
        <v>26</v>
      </c>
      <c r="W13">
        <f t="shared" si="6"/>
        <v>135</v>
      </c>
      <c r="X13" s="12">
        <f t="shared" si="7"/>
        <v>0.71111111111111114</v>
      </c>
      <c r="Y13" s="12">
        <f t="shared" si="8"/>
        <v>9.6296296296296297E-2</v>
      </c>
      <c r="Z13" s="12">
        <f t="shared" si="9"/>
        <v>0.19259259259259259</v>
      </c>
    </row>
    <row r="14" spans="1:26" x14ac:dyDescent="0.35">
      <c r="A14" s="22" t="s">
        <v>61</v>
      </c>
      <c r="B14">
        <v>1</v>
      </c>
      <c r="C14" s="19">
        <v>35</v>
      </c>
      <c r="D14" s="19">
        <v>16</v>
      </c>
      <c r="E14" s="19">
        <v>42</v>
      </c>
      <c r="F14" s="19">
        <v>27</v>
      </c>
      <c r="G14" s="19">
        <v>28</v>
      </c>
      <c r="H14" s="19">
        <v>22</v>
      </c>
      <c r="I14" s="19">
        <v>32</v>
      </c>
      <c r="J14" s="19">
        <v>20</v>
      </c>
      <c r="K14" s="9">
        <f t="shared" si="0"/>
        <v>34.25</v>
      </c>
      <c r="L14" s="9">
        <f t="shared" si="1"/>
        <v>21.25</v>
      </c>
      <c r="M14">
        <f t="shared" si="2"/>
        <v>513750</v>
      </c>
      <c r="N14">
        <f t="shared" si="2"/>
        <v>318750</v>
      </c>
      <c r="O14">
        <f t="shared" si="3"/>
        <v>832500</v>
      </c>
      <c r="P14" s="12">
        <f t="shared" si="4"/>
        <v>0.61711711711711714</v>
      </c>
      <c r="Q14">
        <v>232</v>
      </c>
      <c r="R14">
        <v>15</v>
      </c>
      <c r="S14" s="12">
        <f t="shared" si="5"/>
        <v>6.4655172413793108E-2</v>
      </c>
      <c r="T14">
        <v>89</v>
      </c>
      <c r="U14">
        <v>28</v>
      </c>
      <c r="V14">
        <v>43</v>
      </c>
      <c r="W14">
        <f t="shared" si="6"/>
        <v>160</v>
      </c>
      <c r="X14" s="12">
        <f t="shared" si="7"/>
        <v>0.55625000000000002</v>
      </c>
      <c r="Y14" s="12">
        <f t="shared" si="8"/>
        <v>0.17499999999999999</v>
      </c>
      <c r="Z14" s="12">
        <f t="shared" si="9"/>
        <v>0.26874999999999999</v>
      </c>
    </row>
    <row r="15" spans="1:26" x14ac:dyDescent="0.35">
      <c r="A15" s="22" t="s">
        <v>61</v>
      </c>
      <c r="B15">
        <v>2</v>
      </c>
      <c r="C15" s="19">
        <v>45</v>
      </c>
      <c r="D15" s="19">
        <v>9</v>
      </c>
      <c r="E15" s="19">
        <v>57</v>
      </c>
      <c r="F15" s="19">
        <v>14</v>
      </c>
      <c r="G15" s="19">
        <v>20</v>
      </c>
      <c r="H15" s="19">
        <v>4</v>
      </c>
      <c r="I15" s="19">
        <v>65</v>
      </c>
      <c r="J15" s="19">
        <v>19</v>
      </c>
      <c r="K15" s="9">
        <f t="shared" si="0"/>
        <v>46.75</v>
      </c>
      <c r="L15" s="9">
        <f t="shared" si="1"/>
        <v>11.5</v>
      </c>
      <c r="M15">
        <f t="shared" si="2"/>
        <v>701250</v>
      </c>
      <c r="N15">
        <f t="shared" si="2"/>
        <v>172500</v>
      </c>
      <c r="O15">
        <f t="shared" si="3"/>
        <v>873750</v>
      </c>
      <c r="P15" s="12">
        <f t="shared" si="4"/>
        <v>0.80257510729613735</v>
      </c>
      <c r="Q15">
        <v>209</v>
      </c>
      <c r="R15">
        <v>9</v>
      </c>
      <c r="S15" s="12">
        <f t="shared" si="5"/>
        <v>4.3062200956937802E-2</v>
      </c>
      <c r="T15">
        <v>115</v>
      </c>
      <c r="U15">
        <v>23</v>
      </c>
      <c r="V15">
        <v>36</v>
      </c>
      <c r="W15">
        <f t="shared" si="6"/>
        <v>174</v>
      </c>
      <c r="X15" s="12">
        <f t="shared" si="7"/>
        <v>0.66091954022988508</v>
      </c>
      <c r="Y15" s="12">
        <f t="shared" si="8"/>
        <v>0.13218390804597702</v>
      </c>
      <c r="Z15" s="12">
        <f t="shared" si="9"/>
        <v>0.20689655172413793</v>
      </c>
    </row>
    <row r="16" spans="1:26" x14ac:dyDescent="0.35">
      <c r="A16" s="22" t="s">
        <v>61</v>
      </c>
      <c r="B16">
        <v>3</v>
      </c>
      <c r="C16" s="19">
        <v>10</v>
      </c>
      <c r="D16" s="19">
        <v>2</v>
      </c>
      <c r="E16" s="19">
        <v>17</v>
      </c>
      <c r="F16" s="19">
        <v>2</v>
      </c>
      <c r="G16" s="19">
        <v>13</v>
      </c>
      <c r="H16" s="19">
        <v>6</v>
      </c>
      <c r="I16" s="19">
        <v>10</v>
      </c>
      <c r="J16" s="19">
        <v>2</v>
      </c>
      <c r="K16" s="9">
        <f t="shared" si="0"/>
        <v>12.5</v>
      </c>
      <c r="L16" s="9">
        <f t="shared" si="1"/>
        <v>3</v>
      </c>
      <c r="M16">
        <f t="shared" si="2"/>
        <v>187500</v>
      </c>
      <c r="N16">
        <f t="shared" si="2"/>
        <v>45000</v>
      </c>
      <c r="O16">
        <f t="shared" si="3"/>
        <v>232500</v>
      </c>
      <c r="P16" s="12">
        <f t="shared" si="4"/>
        <v>0.80645161290322576</v>
      </c>
      <c r="Q16">
        <v>225</v>
      </c>
      <c r="R16">
        <v>13</v>
      </c>
      <c r="S16" s="12">
        <f t="shared" si="5"/>
        <v>5.7777777777777775E-2</v>
      </c>
      <c r="T16">
        <v>92</v>
      </c>
      <c r="U16">
        <v>25</v>
      </c>
      <c r="V16">
        <v>23</v>
      </c>
      <c r="W16">
        <f t="shared" si="6"/>
        <v>140</v>
      </c>
      <c r="X16" s="12">
        <f t="shared" si="7"/>
        <v>0.65714285714285714</v>
      </c>
      <c r="Y16" s="12">
        <f t="shared" si="8"/>
        <v>0.17857142857142858</v>
      </c>
      <c r="Z16" s="12">
        <f t="shared" si="9"/>
        <v>0.16428571428571428</v>
      </c>
    </row>
    <row r="17" spans="1:26" x14ac:dyDescent="0.35">
      <c r="A17" s="22" t="s">
        <v>61</v>
      </c>
      <c r="B17">
        <v>4</v>
      </c>
      <c r="C17" s="19">
        <v>34</v>
      </c>
      <c r="D17" s="19">
        <v>24</v>
      </c>
      <c r="E17" s="19">
        <v>37</v>
      </c>
      <c r="F17" s="19">
        <v>27</v>
      </c>
      <c r="G17" s="19">
        <v>33</v>
      </c>
      <c r="H17" s="19">
        <v>25</v>
      </c>
      <c r="I17" s="19" t="s">
        <v>14</v>
      </c>
      <c r="J17" s="19" t="s">
        <v>14</v>
      </c>
      <c r="K17" s="9">
        <f t="shared" si="0"/>
        <v>34.666666666666664</v>
      </c>
      <c r="L17" s="9">
        <f t="shared" si="1"/>
        <v>25.333333333333332</v>
      </c>
      <c r="M17">
        <f t="shared" si="2"/>
        <v>519999.99999999994</v>
      </c>
      <c r="N17">
        <f t="shared" si="2"/>
        <v>380000</v>
      </c>
      <c r="O17">
        <f t="shared" si="3"/>
        <v>900000</v>
      </c>
      <c r="P17" s="12">
        <f t="shared" si="4"/>
        <v>0.57777777777777772</v>
      </c>
      <c r="Q17">
        <v>222</v>
      </c>
      <c r="R17">
        <v>7</v>
      </c>
      <c r="S17" s="12">
        <f t="shared" si="5"/>
        <v>3.1531531531531529E-2</v>
      </c>
      <c r="T17">
        <v>103</v>
      </c>
      <c r="U17">
        <v>21</v>
      </c>
      <c r="V17">
        <v>26</v>
      </c>
      <c r="W17">
        <f t="shared" si="6"/>
        <v>150</v>
      </c>
      <c r="X17" s="12">
        <f t="shared" si="7"/>
        <v>0.68666666666666665</v>
      </c>
      <c r="Y17" s="12">
        <f t="shared" si="8"/>
        <v>0.14000000000000001</v>
      </c>
      <c r="Z17" s="12">
        <f t="shared" si="9"/>
        <v>0.17333333333333334</v>
      </c>
    </row>
    <row r="18" spans="1:26" x14ac:dyDescent="0.35">
      <c r="A18" s="22" t="s">
        <v>61</v>
      </c>
      <c r="B18">
        <v>5</v>
      </c>
      <c r="C18" s="19">
        <v>23</v>
      </c>
      <c r="D18" s="19">
        <v>6</v>
      </c>
      <c r="E18" s="19">
        <v>21</v>
      </c>
      <c r="F18" s="19">
        <v>4</v>
      </c>
      <c r="G18" s="19">
        <v>12</v>
      </c>
      <c r="H18" s="19">
        <v>4</v>
      </c>
      <c r="I18" s="19">
        <v>15</v>
      </c>
      <c r="J18" s="19">
        <v>6</v>
      </c>
      <c r="K18" s="9">
        <f t="shared" si="0"/>
        <v>17.75</v>
      </c>
      <c r="L18" s="9">
        <f t="shared" si="1"/>
        <v>5</v>
      </c>
      <c r="M18">
        <f t="shared" si="2"/>
        <v>266250</v>
      </c>
      <c r="N18">
        <f t="shared" si="2"/>
        <v>75000</v>
      </c>
      <c r="O18">
        <f t="shared" si="3"/>
        <v>341250</v>
      </c>
      <c r="P18" s="12">
        <f t="shared" si="4"/>
        <v>0.78021978021978022</v>
      </c>
      <c r="Q18">
        <v>193</v>
      </c>
      <c r="R18">
        <v>8</v>
      </c>
      <c r="S18" s="12">
        <f t="shared" si="5"/>
        <v>4.145077720207254E-2</v>
      </c>
      <c r="T18">
        <v>100</v>
      </c>
      <c r="U18">
        <v>37</v>
      </c>
      <c r="V18">
        <v>34</v>
      </c>
      <c r="W18">
        <f t="shared" si="6"/>
        <v>171</v>
      </c>
      <c r="X18" s="12">
        <f t="shared" si="7"/>
        <v>0.58479532163742687</v>
      </c>
      <c r="Y18" s="12">
        <f t="shared" si="8"/>
        <v>0.21637426900584794</v>
      </c>
      <c r="Z18" s="12">
        <f t="shared" si="9"/>
        <v>0.19883040935672514</v>
      </c>
    </row>
    <row r="19" spans="1:26" x14ac:dyDescent="0.35">
      <c r="A19" s="22" t="s">
        <v>61</v>
      </c>
      <c r="B19">
        <v>6</v>
      </c>
      <c r="C19" s="19">
        <v>24</v>
      </c>
      <c r="D19" s="19">
        <v>8</v>
      </c>
      <c r="E19" s="19">
        <v>37</v>
      </c>
      <c r="F19" s="19">
        <v>14</v>
      </c>
      <c r="G19" s="19">
        <v>35</v>
      </c>
      <c r="H19" s="19">
        <v>10</v>
      </c>
      <c r="I19" s="19">
        <v>33</v>
      </c>
      <c r="J19" s="19">
        <v>13</v>
      </c>
      <c r="K19" s="9">
        <f t="shared" si="0"/>
        <v>32.25</v>
      </c>
      <c r="L19" s="9">
        <f t="shared" si="1"/>
        <v>11.25</v>
      </c>
      <c r="M19">
        <f t="shared" si="2"/>
        <v>483750</v>
      </c>
      <c r="N19">
        <f t="shared" si="2"/>
        <v>168750</v>
      </c>
      <c r="O19">
        <f t="shared" si="3"/>
        <v>652500</v>
      </c>
      <c r="P19" s="12">
        <f t="shared" si="4"/>
        <v>0.74137931034482762</v>
      </c>
      <c r="Q19">
        <v>196</v>
      </c>
      <c r="R19">
        <v>7</v>
      </c>
      <c r="S19" s="12">
        <f t="shared" si="5"/>
        <v>3.5714285714285712E-2</v>
      </c>
      <c r="T19">
        <v>105</v>
      </c>
      <c r="U19">
        <v>21</v>
      </c>
      <c r="V19">
        <v>36</v>
      </c>
      <c r="W19">
        <f t="shared" si="6"/>
        <v>162</v>
      </c>
      <c r="X19" s="12">
        <f t="shared" si="7"/>
        <v>0.64814814814814814</v>
      </c>
      <c r="Y19" s="12">
        <f t="shared" si="8"/>
        <v>0.12962962962962962</v>
      </c>
      <c r="Z19" s="12">
        <f t="shared" si="9"/>
        <v>0.22222222222222221</v>
      </c>
    </row>
    <row r="20" spans="1:26" x14ac:dyDescent="0.35">
      <c r="A20" s="22" t="s">
        <v>62</v>
      </c>
      <c r="B20">
        <v>1</v>
      </c>
      <c r="C20" s="19">
        <v>17</v>
      </c>
      <c r="D20" s="19">
        <v>1</v>
      </c>
      <c r="E20" s="19">
        <v>20</v>
      </c>
      <c r="F20" s="19">
        <v>4</v>
      </c>
      <c r="G20" s="19">
        <v>18</v>
      </c>
      <c r="H20" s="19">
        <v>2</v>
      </c>
      <c r="I20" s="19">
        <v>21</v>
      </c>
      <c r="J20" s="19">
        <v>2</v>
      </c>
      <c r="K20" s="9">
        <f t="shared" si="0"/>
        <v>19</v>
      </c>
      <c r="L20" s="9">
        <f t="shared" si="1"/>
        <v>2.25</v>
      </c>
      <c r="M20">
        <f t="shared" si="2"/>
        <v>285000</v>
      </c>
      <c r="N20">
        <f t="shared" si="2"/>
        <v>33750</v>
      </c>
      <c r="O20">
        <f t="shared" si="3"/>
        <v>318750</v>
      </c>
      <c r="P20" s="12">
        <f t="shared" si="4"/>
        <v>0.89411764705882357</v>
      </c>
      <c r="Q20">
        <v>202</v>
      </c>
      <c r="R20">
        <v>13</v>
      </c>
      <c r="S20" s="12">
        <f t="shared" si="5"/>
        <v>6.4356435643564358E-2</v>
      </c>
      <c r="T20">
        <v>86</v>
      </c>
      <c r="U20">
        <v>18</v>
      </c>
      <c r="V20">
        <v>18</v>
      </c>
      <c r="W20">
        <f t="shared" si="6"/>
        <v>122</v>
      </c>
      <c r="X20" s="12">
        <f t="shared" si="7"/>
        <v>0.70491803278688525</v>
      </c>
      <c r="Y20" s="12">
        <f t="shared" si="8"/>
        <v>0.14754098360655737</v>
      </c>
      <c r="Z20" s="12">
        <f t="shared" si="9"/>
        <v>0.14754098360655737</v>
      </c>
    </row>
    <row r="21" spans="1:26" x14ac:dyDescent="0.35">
      <c r="A21" s="22" t="s">
        <v>62</v>
      </c>
      <c r="B21">
        <v>2</v>
      </c>
      <c r="C21" s="19" t="s">
        <v>14</v>
      </c>
      <c r="D21" s="19" t="s">
        <v>14</v>
      </c>
      <c r="E21" s="19" t="s">
        <v>14</v>
      </c>
      <c r="F21" s="19" t="s">
        <v>14</v>
      </c>
      <c r="G21" s="19" t="s">
        <v>14</v>
      </c>
      <c r="H21" s="19" t="s">
        <v>14</v>
      </c>
      <c r="I21" s="19" t="s">
        <v>14</v>
      </c>
      <c r="J21" s="19" t="s">
        <v>14</v>
      </c>
      <c r="K21" s="9" t="s">
        <v>14</v>
      </c>
      <c r="L21" s="9" t="s">
        <v>14</v>
      </c>
      <c r="M21" t="s">
        <v>14</v>
      </c>
      <c r="N21" t="s">
        <v>14</v>
      </c>
      <c r="O21" t="s">
        <v>14</v>
      </c>
      <c r="P21" s="12" t="s">
        <v>14</v>
      </c>
      <c r="Q21" s="12" t="s">
        <v>14</v>
      </c>
      <c r="R21" s="12" t="s">
        <v>14</v>
      </c>
      <c r="S21" s="12" t="s">
        <v>14</v>
      </c>
      <c r="T21" s="12" t="s">
        <v>14</v>
      </c>
      <c r="U21" s="12" t="s">
        <v>14</v>
      </c>
      <c r="V21" s="12" t="s">
        <v>14</v>
      </c>
      <c r="W21" s="12" t="s">
        <v>14</v>
      </c>
      <c r="X21" s="12" t="s">
        <v>14</v>
      </c>
      <c r="Y21" s="12" t="s">
        <v>14</v>
      </c>
      <c r="Z21" s="12" t="s">
        <v>14</v>
      </c>
    </row>
    <row r="22" spans="1:26" x14ac:dyDescent="0.35">
      <c r="A22" s="22" t="s">
        <v>62</v>
      </c>
      <c r="B22">
        <v>3</v>
      </c>
      <c r="C22" s="19">
        <v>29</v>
      </c>
      <c r="D22" s="19">
        <v>13</v>
      </c>
      <c r="E22" s="19">
        <v>12</v>
      </c>
      <c r="F22" s="19">
        <v>6</v>
      </c>
      <c r="G22" s="19">
        <v>28</v>
      </c>
      <c r="H22" s="19">
        <v>7</v>
      </c>
      <c r="I22" s="19">
        <v>23</v>
      </c>
      <c r="J22" s="19">
        <v>3</v>
      </c>
      <c r="K22" s="9">
        <f t="shared" si="0"/>
        <v>23</v>
      </c>
      <c r="L22" s="9">
        <f t="shared" si="1"/>
        <v>7.25</v>
      </c>
      <c r="M22">
        <f t="shared" si="2"/>
        <v>345000</v>
      </c>
      <c r="N22">
        <f t="shared" si="2"/>
        <v>108750</v>
      </c>
      <c r="O22">
        <f t="shared" si="3"/>
        <v>453750</v>
      </c>
      <c r="P22" s="12">
        <f t="shared" si="4"/>
        <v>0.76033057851239672</v>
      </c>
      <c r="Q22">
        <v>222</v>
      </c>
      <c r="R22">
        <v>8</v>
      </c>
      <c r="S22" s="12">
        <f>R23/Q22</f>
        <v>4.0540540540540543E-2</v>
      </c>
      <c r="T22">
        <v>93</v>
      </c>
      <c r="U22">
        <v>20</v>
      </c>
      <c r="V22">
        <v>33</v>
      </c>
      <c r="W22">
        <f>SUM(T22:V22)</f>
        <v>146</v>
      </c>
      <c r="X22" s="12">
        <f>T22/W22</f>
        <v>0.63698630136986301</v>
      </c>
      <c r="Y22" s="12">
        <f>U22/W22</f>
        <v>0.13698630136986301</v>
      </c>
      <c r="Z22" s="12">
        <f>V22/W22</f>
        <v>0.22602739726027396</v>
      </c>
    </row>
    <row r="23" spans="1:26" x14ac:dyDescent="0.35">
      <c r="A23" s="22" t="s">
        <v>62</v>
      </c>
      <c r="B23">
        <v>4</v>
      </c>
      <c r="C23" s="19">
        <v>41</v>
      </c>
      <c r="D23" s="19">
        <v>23</v>
      </c>
      <c r="E23" s="19">
        <v>66</v>
      </c>
      <c r="F23" s="19">
        <v>37</v>
      </c>
      <c r="G23" s="19">
        <v>48</v>
      </c>
      <c r="H23" s="19">
        <v>15</v>
      </c>
      <c r="I23" s="19">
        <v>55</v>
      </c>
      <c r="J23" s="19">
        <v>25</v>
      </c>
      <c r="K23" s="9">
        <f t="shared" si="0"/>
        <v>52.5</v>
      </c>
      <c r="L23" s="9">
        <f t="shared" si="1"/>
        <v>25</v>
      </c>
      <c r="M23">
        <f t="shared" si="2"/>
        <v>787500</v>
      </c>
      <c r="N23">
        <f t="shared" si="2"/>
        <v>375000</v>
      </c>
      <c r="O23">
        <f t="shared" si="3"/>
        <v>1162500</v>
      </c>
      <c r="P23" s="12">
        <f t="shared" si="4"/>
        <v>0.67741935483870963</v>
      </c>
      <c r="Q23">
        <v>212</v>
      </c>
      <c r="R23">
        <v>9</v>
      </c>
      <c r="S23" s="12">
        <f>R24/Q23</f>
        <v>3.7735849056603772E-2</v>
      </c>
      <c r="T23">
        <v>112</v>
      </c>
      <c r="U23">
        <v>26</v>
      </c>
      <c r="V23">
        <v>37</v>
      </c>
      <c r="W23">
        <f>SUM(T23:V23)</f>
        <v>175</v>
      </c>
      <c r="X23" s="12">
        <f>T23/W23</f>
        <v>0.64</v>
      </c>
      <c r="Y23" s="12">
        <f>U23/W23</f>
        <v>0.14857142857142858</v>
      </c>
      <c r="Z23" s="12">
        <f>V23/W23</f>
        <v>0.21142857142857144</v>
      </c>
    </row>
    <row r="24" spans="1:26" x14ac:dyDescent="0.35">
      <c r="A24" s="22" t="s">
        <v>62</v>
      </c>
      <c r="B24">
        <v>5</v>
      </c>
      <c r="C24" s="19">
        <v>21</v>
      </c>
      <c r="D24" s="19">
        <v>11</v>
      </c>
      <c r="E24" s="19">
        <v>27</v>
      </c>
      <c r="F24" s="19">
        <v>19</v>
      </c>
      <c r="G24" s="19">
        <v>18</v>
      </c>
      <c r="H24" s="19">
        <v>7</v>
      </c>
      <c r="I24" s="19">
        <v>20</v>
      </c>
      <c r="J24" s="19">
        <v>12</v>
      </c>
      <c r="K24" s="9">
        <f t="shared" si="0"/>
        <v>21.5</v>
      </c>
      <c r="L24" s="9">
        <f t="shared" si="1"/>
        <v>12.25</v>
      </c>
      <c r="M24">
        <f t="shared" si="2"/>
        <v>322500</v>
      </c>
      <c r="N24">
        <f t="shared" si="2"/>
        <v>183750</v>
      </c>
      <c r="O24">
        <f t="shared" si="3"/>
        <v>506250</v>
      </c>
      <c r="P24" s="12">
        <f t="shared" si="4"/>
        <v>0.63703703703703707</v>
      </c>
      <c r="Q24">
        <v>205</v>
      </c>
      <c r="R24">
        <v>8</v>
      </c>
      <c r="S24" s="12">
        <f>R25/Q24</f>
        <v>2.4390243902439025E-2</v>
      </c>
      <c r="T24">
        <v>101</v>
      </c>
      <c r="U24">
        <v>16</v>
      </c>
      <c r="V24">
        <v>38</v>
      </c>
      <c r="W24">
        <f>SUM(T24:V24)</f>
        <v>155</v>
      </c>
      <c r="X24" s="12">
        <f>T24/W24</f>
        <v>0.65161290322580645</v>
      </c>
      <c r="Y24" s="12">
        <f>U24/W24</f>
        <v>0.1032258064516129</v>
      </c>
      <c r="Z24" s="12">
        <f>V24/W24</f>
        <v>0.24516129032258063</v>
      </c>
    </row>
    <row r="25" spans="1:26" x14ac:dyDescent="0.35">
      <c r="A25" s="22" t="s">
        <v>62</v>
      </c>
      <c r="B25">
        <v>6</v>
      </c>
      <c r="C25" s="19">
        <v>20</v>
      </c>
      <c r="D25" s="19">
        <v>6</v>
      </c>
      <c r="E25" s="19">
        <v>32</v>
      </c>
      <c r="F25" s="19">
        <v>5</v>
      </c>
      <c r="G25" s="19">
        <v>23</v>
      </c>
      <c r="H25" s="19">
        <v>1</v>
      </c>
      <c r="I25" s="19">
        <v>36</v>
      </c>
      <c r="J25" s="19">
        <v>7</v>
      </c>
      <c r="K25" s="9">
        <f t="shared" si="0"/>
        <v>27.75</v>
      </c>
      <c r="L25" s="9">
        <f t="shared" si="1"/>
        <v>4.75</v>
      </c>
      <c r="M25">
        <f t="shared" si="2"/>
        <v>416250</v>
      </c>
      <c r="N25">
        <f t="shared" si="2"/>
        <v>71250</v>
      </c>
      <c r="O25">
        <f t="shared" si="3"/>
        <v>487500</v>
      </c>
      <c r="P25" s="12">
        <f t="shared" si="4"/>
        <v>0.85384615384615381</v>
      </c>
      <c r="Q25">
        <v>203</v>
      </c>
      <c r="R25">
        <v>5</v>
      </c>
      <c r="S25" s="12">
        <f>R25/Q25</f>
        <v>2.4630541871921183E-2</v>
      </c>
      <c r="T25">
        <v>108</v>
      </c>
      <c r="U25">
        <v>17</v>
      </c>
      <c r="V25">
        <v>25</v>
      </c>
      <c r="W25">
        <f>SUM(T25:V25)</f>
        <v>150</v>
      </c>
      <c r="X25" s="12">
        <f>T25/W25</f>
        <v>0.72</v>
      </c>
      <c r="Y25" s="12">
        <f>U25/W25</f>
        <v>0.11333333333333333</v>
      </c>
      <c r="Z25" s="12">
        <f>V25/W25</f>
        <v>0.16666666666666666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metadata</vt:lpstr>
      <vt:lpstr>sampling</vt:lpstr>
      <vt:lpstr>signs</vt:lpstr>
      <vt:lpstr>immune_responses</vt:lpstr>
      <vt:lpstr>signs_acetone</vt:lpstr>
      <vt:lpstr>immune_responses_acetone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2025-11-03T20:59:23Z</dcterms:modified>
</cp:coreProperties>
</file>